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arbo\OneDrive\Plocha\Luboš\Kuželky - opr\Plzeňská liga neregistrovaných\"/>
    </mc:Choice>
  </mc:AlternateContent>
  <xr:revisionPtr revIDLastSave="0" documentId="13_ncr:1_{58277650-692F-4556-858C-DA38EBC6E2B0}" xr6:coauthVersionLast="47" xr6:coauthVersionMax="47" xr10:uidLastSave="{00000000-0000-0000-0000-000000000000}"/>
  <bookViews>
    <workbookView xWindow="-103" yWindow="-103" windowWidth="22149" windowHeight="11829" activeTab="1" xr2:uid="{00000000-000D-0000-FFFF-FFFF00000000}"/>
  </bookViews>
  <sheets>
    <sheet name="Družstva" sheetId="1" r:id="rId1"/>
    <sheet name="Jednotlivci" sheetId="2" r:id="rId2"/>
  </sheets>
  <definedNames>
    <definedName name="_xlnm._FilterDatabase" localSheetId="0" hidden="1">Družstva!#REF!</definedName>
    <definedName name="čtvrté_kolo">Družstva!$H$14:$H$19</definedName>
    <definedName name="druhé_kolo">Družstva!$F$14:$F$19</definedName>
    <definedName name="_xlnm.Print_Area" localSheetId="0">Družstva!$A$1:$N$25</definedName>
    <definedName name="orvní_kolo">Družstva!$E$14:$E$19</definedName>
    <definedName name="osmé_kolo">Družstva!$M$14:$M$19</definedName>
    <definedName name="páté_kolo">Družstva!$I$14:$I$19</definedName>
    <definedName name="prvni_kolo">Družstva!$E$14:$E$19</definedName>
    <definedName name="první_kolo">Družstva!$E$14:$E$19</definedName>
    <definedName name="sedmé_kolo">Družstva!$L$14:$L$19</definedName>
    <definedName name="Součet_bodů">Družstva!$N$4:$N$10</definedName>
    <definedName name="Součet_kuželek">Družstva!$N$14:$N$19</definedName>
    <definedName name="suma_čtvrté_kolo">Družstva!#REF!</definedName>
    <definedName name="suma_osmé_kolo">Družstva!#REF!</definedName>
    <definedName name="suma_páté_kolo">Družstva!#REF!</definedName>
    <definedName name="suma_sedmé_kolo">Družstva!#REF!</definedName>
    <definedName name="suma_šesté_kolo">Družstva!#REF!</definedName>
    <definedName name="suma_třetí_kolo">Družstva!#REF!</definedName>
    <definedName name="šesté_kolo">Družstva!$J$14:$J$19</definedName>
    <definedName name="třetí_kolo">Družstva!$G$14:$G$19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0" i="2" l="1"/>
  <c r="O13" i="2"/>
  <c r="N11" i="2"/>
  <c r="M8" i="2"/>
  <c r="O9" i="2"/>
  <c r="N37" i="2"/>
  <c r="M36" i="2"/>
  <c r="O22" i="2"/>
  <c r="N7" i="2"/>
  <c r="M28" i="2"/>
  <c r="N6" i="2"/>
  <c r="M26" i="2"/>
  <c r="O18" i="2"/>
  <c r="N25" i="2"/>
  <c r="M10" i="2"/>
  <c r="O28" i="2"/>
  <c r="N26" i="2"/>
  <c r="M27" i="2"/>
  <c r="O12" i="2"/>
  <c r="M13" i="2"/>
  <c r="O5" i="2"/>
  <c r="O14" i="2"/>
  <c r="O21" i="2"/>
  <c r="O17" i="2"/>
  <c r="O20" i="2"/>
  <c r="O27" i="2"/>
  <c r="O25" i="2"/>
  <c r="O37" i="2"/>
  <c r="O15" i="2"/>
  <c r="O26" i="2"/>
  <c r="O35" i="2"/>
  <c r="O8" i="2"/>
  <c r="O6" i="2"/>
  <c r="O7" i="2"/>
  <c r="O39" i="2"/>
  <c r="O16" i="2"/>
  <c r="O29" i="2"/>
  <c r="O34" i="2"/>
  <c r="O24" i="2"/>
  <c r="O38" i="2"/>
  <c r="O32" i="2"/>
  <c r="O40" i="2"/>
  <c r="O31" i="2"/>
  <c r="O11" i="2"/>
  <c r="O4" i="2"/>
  <c r="O19" i="2"/>
  <c r="O23" i="2"/>
  <c r="O30" i="2"/>
  <c r="O33" i="2"/>
  <c r="O36" i="2"/>
  <c r="N23" i="2"/>
  <c r="M32" i="2"/>
  <c r="M35" i="2"/>
  <c r="N24" i="2"/>
  <c r="M21" i="2"/>
  <c r="N29" i="2"/>
  <c r="M11" i="2"/>
  <c r="N27" i="2"/>
  <c r="M30" i="2"/>
  <c r="N15" i="2"/>
  <c r="N12" i="2"/>
  <c r="M22" i="2"/>
  <c r="N19" i="2"/>
  <c r="M6" i="2"/>
  <c r="N9" i="2"/>
  <c r="M25" i="2"/>
  <c r="N36" i="2"/>
  <c r="M7" i="2"/>
  <c r="N30" i="2"/>
  <c r="M39" i="2"/>
  <c r="N39" i="2"/>
  <c r="N17" i="2"/>
  <c r="M29" i="2"/>
  <c r="N21" i="2"/>
  <c r="M33" i="2"/>
  <c r="N34" i="2"/>
  <c r="M23" i="2"/>
  <c r="N35" i="2"/>
  <c r="M4" i="2"/>
  <c r="N8" i="2"/>
  <c r="M38" i="2"/>
  <c r="N4" i="2"/>
  <c r="M5" i="2"/>
  <c r="N40" i="2"/>
  <c r="M40" i="2"/>
  <c r="N33" i="2"/>
  <c r="M37" i="2"/>
  <c r="N18" i="2"/>
  <c r="M34" i="2"/>
  <c r="M18" i="2"/>
  <c r="N32" i="2"/>
  <c r="M16" i="2"/>
  <c r="M24" i="2"/>
  <c r="N28" i="2"/>
  <c r="M14" i="2"/>
  <c r="N14" i="2"/>
  <c r="N5" i="2"/>
  <c r="M15" i="2"/>
  <c r="N38" i="2"/>
  <c r="M9" i="2"/>
  <c r="N16" i="2"/>
  <c r="M31" i="2"/>
  <c r="M20" i="2"/>
  <c r="M17" i="2"/>
  <c r="N20" i="2"/>
  <c r="M19" i="2"/>
  <c r="N22" i="2"/>
  <c r="N10" i="2"/>
  <c r="N31" i="2"/>
  <c r="N13" i="2"/>
  <c r="M12" i="2"/>
  <c r="N9" i="1" l="1"/>
  <c r="N8" i="1"/>
  <c r="N14" i="1"/>
  <c r="N7" i="1" l="1"/>
  <c r="N4" i="1"/>
  <c r="N5" i="1"/>
  <c r="N10" i="1"/>
  <c r="N6" i="1"/>
  <c r="N17" i="1" l="1"/>
  <c r="N16" i="1"/>
  <c r="N13" i="1" l="1"/>
  <c r="N19" i="1" l="1"/>
  <c r="N15" i="1"/>
  <c r="N18" i="1"/>
</calcChain>
</file>

<file path=xl/sharedStrings.xml><?xml version="1.0" encoding="utf-8"?>
<sst xmlns="http://schemas.openxmlformats.org/spreadsheetml/2006/main" count="127" uniqueCount="71">
  <si>
    <t>Počet bodů v jednotlivých kolech</t>
  </si>
  <si>
    <t>Celkové pořadí</t>
  </si>
  <si>
    <t xml:space="preserve">Číslo týmu </t>
  </si>
  <si>
    <t>Celkový počet bodů</t>
  </si>
  <si>
    <t>1.</t>
  </si>
  <si>
    <t>2.</t>
  </si>
  <si>
    <t>3.</t>
  </si>
  <si>
    <t>5.</t>
  </si>
  <si>
    <t>4.</t>
  </si>
  <si>
    <t>Saint Tropez</t>
  </si>
  <si>
    <t>Výsledky v jednotlivých kolech</t>
  </si>
  <si>
    <t>Pořadí dle kuželek</t>
  </si>
  <si>
    <t>Součet kuželek</t>
  </si>
  <si>
    <t>Pořadí</t>
  </si>
  <si>
    <t>Jméno</t>
  </si>
  <si>
    <t xml:space="preserve">Prům. </t>
  </si>
  <si>
    <t>Počet odehraných kol</t>
  </si>
  <si>
    <t xml:space="preserve">Hüfeislová </t>
  </si>
  <si>
    <t>Karais</t>
  </si>
  <si>
    <t xml:space="preserve">Havlík </t>
  </si>
  <si>
    <t>Duzbabová</t>
  </si>
  <si>
    <t xml:space="preserve">Hebrová </t>
  </si>
  <si>
    <t>Čtyřlístek</t>
  </si>
  <si>
    <t xml:space="preserve">Prům. 5 nejlepších </t>
  </si>
  <si>
    <t xml:space="preserve">Turbiny </t>
  </si>
  <si>
    <t>6.</t>
  </si>
  <si>
    <t>Bubeníci</t>
  </si>
  <si>
    <t>Indiáni</t>
  </si>
  <si>
    <t>Tremlová</t>
  </si>
  <si>
    <t>Vídršperk</t>
  </si>
  <si>
    <t>Fink</t>
  </si>
  <si>
    <t>Kodl</t>
  </si>
  <si>
    <t>Jiřík</t>
  </si>
  <si>
    <t>Nosek</t>
  </si>
  <si>
    <t>Hefrt</t>
  </si>
  <si>
    <t>Živný</t>
  </si>
  <si>
    <t>Züglerová</t>
  </si>
  <si>
    <t>Bolevec</t>
  </si>
  <si>
    <t>Sýkora</t>
  </si>
  <si>
    <t>Výsledky družstev</t>
  </si>
  <si>
    <t>Výsledky jednotlivců</t>
  </si>
  <si>
    <t>Družstvo</t>
  </si>
  <si>
    <r>
      <t xml:space="preserve">Rekord plzeňské ligy neregistrovaných v kuželkách - v jednotlivcích: 20.1.2016 - Ivan Vladař </t>
    </r>
    <r>
      <rPr>
        <b/>
        <sz val="16"/>
        <color theme="1"/>
        <rFont val="Calibri"/>
        <family val="2"/>
        <charset val="238"/>
        <scheme val="minor"/>
      </rPr>
      <t>313</t>
    </r>
    <r>
      <rPr>
        <sz val="16"/>
        <color theme="1"/>
        <rFont val="Calibri"/>
        <family val="2"/>
        <charset val="238"/>
        <scheme val="minor"/>
      </rPr>
      <t xml:space="preserve"> bodů.</t>
    </r>
  </si>
  <si>
    <t xml:space="preserve"> Čtyřlístek</t>
  </si>
  <si>
    <t xml:space="preserve"> Turbiny </t>
  </si>
  <si>
    <t xml:space="preserve"> Indiáni</t>
  </si>
  <si>
    <t xml:space="preserve"> Saint Tropez</t>
  </si>
  <si>
    <t xml:space="preserve"> Bubeníci</t>
  </si>
  <si>
    <t xml:space="preserve"> Bolevec</t>
  </si>
  <si>
    <t>Milka</t>
  </si>
  <si>
    <t>Hanuš J.</t>
  </si>
  <si>
    <t>Hanuš P.</t>
  </si>
  <si>
    <t>Hanuš L.</t>
  </si>
  <si>
    <t>Krejčí</t>
  </si>
  <si>
    <t>Konvář</t>
  </si>
  <si>
    <t>Schwarz</t>
  </si>
  <si>
    <t>Hittman</t>
  </si>
  <si>
    <t>Hanačík</t>
  </si>
  <si>
    <t>Brožík V</t>
  </si>
  <si>
    <t>Brožík M</t>
  </si>
  <si>
    <t>Vítová</t>
  </si>
  <si>
    <t>Zikmund</t>
  </si>
  <si>
    <r>
      <t>Rekord plzeňské ligy neregistrovaných v kuželkách - v družstvech: (8.12.2008 - Turbíny A</t>
    </r>
    <r>
      <rPr>
        <b/>
        <sz val="16"/>
        <color theme="1"/>
        <rFont val="Calibri"/>
        <family val="2"/>
        <charset val="238"/>
        <scheme val="minor"/>
      </rPr>
      <t xml:space="preserve"> 1021</t>
    </r>
    <r>
      <rPr>
        <sz val="16"/>
        <color theme="1"/>
        <rFont val="Calibri"/>
        <family val="2"/>
        <charset val="238"/>
        <scheme val="minor"/>
      </rPr>
      <t xml:space="preserve"> bodů) - 5.11.2025 - Čtyřlístek </t>
    </r>
    <r>
      <rPr>
        <b/>
        <sz val="16"/>
        <color theme="1"/>
        <rFont val="Calibri"/>
        <family val="2"/>
        <charset val="238"/>
        <scheme val="minor"/>
      </rPr>
      <t xml:space="preserve">1022 </t>
    </r>
    <r>
      <rPr>
        <sz val="16"/>
        <color theme="1"/>
        <rFont val="Calibri"/>
        <family val="2"/>
        <charset val="238"/>
        <scheme val="minor"/>
      </rPr>
      <t>bodů.</t>
    </r>
  </si>
  <si>
    <t>Klášterka</t>
  </si>
  <si>
    <t>Čekan</t>
  </si>
  <si>
    <t>Šour</t>
  </si>
  <si>
    <t>Sušienková</t>
  </si>
  <si>
    <t>Hošťálek</t>
  </si>
  <si>
    <t>Jindra</t>
  </si>
  <si>
    <t xml:space="preserve">Příští kolo: 6.5, všichni od 16:00. </t>
  </si>
  <si>
    <r>
      <t xml:space="preserve">Sponzor ligy: Karel Jindra, geodetické práce, 777175149, kareljindra@seznam.cz, </t>
    </r>
    <r>
      <rPr>
        <b/>
        <sz val="28"/>
        <color rgb="FF0070C0"/>
        <rFont val="Calibri"/>
        <family val="2"/>
        <charset val="238"/>
        <scheme val="minor"/>
      </rPr>
      <t xml:space="preserve">www.geodetnyrany.cz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</si>
</sst>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8" x14ac:knownFonts="1">
    <font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sz val="10"/>
      <color rgb="FF003399"/>
      <name val="Arial"/>
      <family val="2"/>
      <charset val="238"/>
    </font>
    <font>
      <b/>
      <sz val="22"/>
      <color rgb="FFFF0000"/>
      <name val="Calibri"/>
      <family val="2"/>
      <charset val="238"/>
      <scheme val="minor"/>
    </font>
    <font>
      <b/>
      <u/>
      <sz val="22"/>
      <name val="Calibri"/>
      <family val="2"/>
      <charset val="238"/>
      <scheme val="minor"/>
    </font>
    <font>
      <b/>
      <sz val="28"/>
      <color theme="1"/>
      <name val="Calibri"/>
      <family val="2"/>
      <charset val="238"/>
      <scheme val="minor"/>
    </font>
    <font>
      <b/>
      <sz val="28"/>
      <color rgb="FF0070C0"/>
      <name val="Calibri"/>
      <family val="2"/>
      <charset val="238"/>
      <scheme val="minor"/>
    </font>
    <font>
      <b/>
      <sz val="28"/>
      <color rgb="FFC00000"/>
      <name val="Calibri"/>
      <family val="2"/>
      <charset val="238"/>
      <scheme val="minor"/>
    </font>
    <font>
      <sz val="28"/>
      <color theme="1"/>
      <name val="Calibri"/>
      <family val="2"/>
      <charset val="238"/>
      <scheme val="minor"/>
    </font>
    <font>
      <sz val="11"/>
      <color rgb="FFC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Alignment="1">
      <alignment horizontal="center"/>
    </xf>
    <xf numFmtId="1" fontId="5" fillId="0" borderId="0" xfId="0" applyNumberFormat="1" applyFont="1" applyAlignment="1">
      <alignment horizont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right"/>
      <protection hidden="1"/>
    </xf>
    <xf numFmtId="0" fontId="7" fillId="0" borderId="0" xfId="0" applyFont="1"/>
    <xf numFmtId="0" fontId="9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0" fillId="0" borderId="1" xfId="0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right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11" xfId="0" applyFont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horizontal="right" vertical="center"/>
    </xf>
    <xf numFmtId="0" fontId="9" fillId="0" borderId="12" xfId="0" applyFont="1" applyBorder="1" applyAlignment="1" applyProtection="1">
      <alignment horizontal="center" vertical="center"/>
      <protection hidden="1"/>
    </xf>
    <xf numFmtId="0" fontId="10" fillId="0" borderId="0" xfId="0" applyFont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0" xfId="0" applyFont="1"/>
    <xf numFmtId="0" fontId="1" fillId="0" borderId="0" xfId="0" applyFont="1"/>
    <xf numFmtId="1" fontId="0" fillId="0" borderId="25" xfId="0" applyNumberFormat="1" applyBorder="1" applyAlignment="1" applyProtection="1">
      <alignment horizontal="center" vertical="center"/>
      <protection locked="0"/>
    </xf>
    <xf numFmtId="0" fontId="0" fillId="0" borderId="26" xfId="0" applyBorder="1" applyAlignment="1" applyProtection="1">
      <alignment horizontal="center" vertical="center"/>
      <protection locked="0"/>
    </xf>
    <xf numFmtId="0" fontId="0" fillId="0" borderId="27" xfId="0" applyBorder="1" applyAlignment="1" applyProtection="1">
      <alignment horizontal="center" vertical="center"/>
      <protection locked="0"/>
    </xf>
    <xf numFmtId="164" fontId="0" fillId="0" borderId="26" xfId="0" applyNumberFormat="1" applyBorder="1" applyAlignment="1" applyProtection="1">
      <alignment horizontal="center" vertical="center"/>
      <protection hidden="1"/>
    </xf>
    <xf numFmtId="0" fontId="15" fillId="0" borderId="26" xfId="0" applyFont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1" fontId="0" fillId="0" borderId="5" xfId="0" applyNumberForma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164" fontId="0" fillId="0" borderId="7" xfId="0" applyNumberFormat="1" applyBorder="1" applyAlignment="1" applyProtection="1">
      <alignment horizontal="center" vertical="center"/>
      <protection hidden="1"/>
    </xf>
    <xf numFmtId="0" fontId="15" fillId="0" borderId="7" xfId="0" applyFont="1" applyBorder="1" applyAlignment="1" applyProtection="1">
      <alignment horizontal="center" vertical="center"/>
      <protection hidden="1"/>
    </xf>
    <xf numFmtId="1" fontId="0" fillId="0" borderId="6" xfId="0" applyNumberFormat="1" applyBorder="1" applyAlignment="1" applyProtection="1">
      <alignment horizontal="center" vertical="center"/>
      <protection locked="0"/>
    </xf>
    <xf numFmtId="164" fontId="0" fillId="0" borderId="1" xfId="0" applyNumberFormat="1" applyBorder="1" applyAlignment="1" applyProtection="1">
      <alignment horizontal="center" vertical="center"/>
      <protection hidden="1"/>
    </xf>
    <xf numFmtId="0" fontId="15" fillId="0" borderId="1" xfId="0" applyFont="1" applyBorder="1" applyAlignment="1" applyProtection="1">
      <alignment horizontal="center" vertical="center"/>
      <protection hidden="1"/>
    </xf>
    <xf numFmtId="1" fontId="0" fillId="0" borderId="3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hidden="1"/>
    </xf>
    <xf numFmtId="0" fontId="15" fillId="0" borderId="10" xfId="0" applyFont="1" applyBorder="1" applyAlignment="1" applyProtection="1">
      <alignment horizontal="center" vertical="center"/>
      <protection hidden="1"/>
    </xf>
    <xf numFmtId="1" fontId="0" fillId="0" borderId="0" xfId="0" applyNumberFormat="1" applyAlignment="1" applyProtection="1">
      <alignment horizontal="center"/>
      <protection locked="0"/>
    </xf>
    <xf numFmtId="1" fontId="0" fillId="0" borderId="0" xfId="0" applyNumberFormat="1" applyAlignment="1">
      <alignment horizontal="center"/>
    </xf>
    <xf numFmtId="0" fontId="14" fillId="0" borderId="19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/>
    </xf>
    <xf numFmtId="0" fontId="0" fillId="0" borderId="28" xfId="0" applyBorder="1" applyAlignment="1" applyProtection="1">
      <alignment horizontal="left" vertical="center" indent="1"/>
      <protection hidden="1"/>
    </xf>
    <xf numFmtId="0" fontId="0" fillId="0" borderId="8" xfId="0" applyBorder="1" applyAlignment="1" applyProtection="1">
      <alignment horizontal="left" vertical="center" indent="1"/>
      <protection hidden="1"/>
    </xf>
    <xf numFmtId="0" fontId="0" fillId="0" borderId="4" xfId="0" applyBorder="1" applyAlignment="1" applyProtection="1">
      <alignment horizontal="left" vertical="center" indent="1"/>
      <protection hidden="1"/>
    </xf>
    <xf numFmtId="0" fontId="0" fillId="0" borderId="11" xfId="0" applyBorder="1" applyAlignment="1" applyProtection="1">
      <alignment horizontal="left" vertical="center" indent="1"/>
      <protection hidden="1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14" fillId="0" borderId="20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 applyProtection="1">
      <alignment horizontal="left" vertical="center"/>
      <protection hidden="1"/>
    </xf>
    <xf numFmtId="0" fontId="9" fillId="0" borderId="10" xfId="0" applyFont="1" applyBorder="1" applyAlignment="1">
      <alignment horizontal="left" vertical="center"/>
    </xf>
    <xf numFmtId="0" fontId="1" fillId="0" borderId="30" xfId="0" applyFont="1" applyBorder="1" applyAlignment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  <protection hidden="1"/>
    </xf>
    <xf numFmtId="0" fontId="14" fillId="0" borderId="32" xfId="0" applyFont="1" applyBorder="1" applyAlignment="1">
      <alignment horizontal="center" vertical="center" textRotation="90"/>
    </xf>
    <xf numFmtId="0" fontId="14" fillId="0" borderId="35" xfId="0" applyFont="1" applyBorder="1" applyAlignment="1">
      <alignment horizontal="left" vertical="center" wrapText="1"/>
    </xf>
    <xf numFmtId="0" fontId="16" fillId="0" borderId="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16" fontId="17" fillId="0" borderId="36" xfId="0" applyNumberFormat="1" applyFont="1" applyBorder="1" applyAlignment="1">
      <alignment horizontal="center" vertical="center"/>
    </xf>
    <xf numFmtId="16" fontId="17" fillId="0" borderId="37" xfId="0" applyNumberFormat="1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1" fillId="0" borderId="36" xfId="0" applyFont="1" applyBorder="1" applyAlignment="1" applyProtection="1">
      <alignment horizontal="center" vertical="center"/>
      <protection hidden="1"/>
    </xf>
    <xf numFmtId="0" fontId="11" fillId="0" borderId="37" xfId="0" applyFont="1" applyBorder="1" applyAlignment="1" applyProtection="1">
      <alignment horizontal="center" vertical="center"/>
      <protection hidden="1"/>
    </xf>
    <xf numFmtId="0" fontId="11" fillId="0" borderId="17" xfId="0" applyFont="1" applyBorder="1" applyAlignment="1" applyProtection="1">
      <alignment horizontal="center" vertical="center"/>
      <protection hidden="1"/>
    </xf>
    <xf numFmtId="0" fontId="4" fillId="0" borderId="30" xfId="0" applyFont="1" applyBorder="1" applyAlignment="1" applyProtection="1">
      <alignment horizontal="center" vertical="center" wrapText="1"/>
      <protection hidden="1"/>
    </xf>
    <xf numFmtId="0" fontId="2" fillId="0" borderId="29" xfId="0" applyFont="1" applyBorder="1" applyAlignment="1" applyProtection="1">
      <alignment horizontal="center" vertical="center" wrapText="1"/>
      <protection hidden="1"/>
    </xf>
    <xf numFmtId="0" fontId="1" fillId="0" borderId="29" xfId="0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 wrapText="1"/>
      <protection hidden="1"/>
    </xf>
    <xf numFmtId="1" fontId="9" fillId="0" borderId="13" xfId="0" applyNumberFormat="1" applyFont="1" applyBorder="1" applyAlignment="1">
      <alignment horizontal="center" vertical="center" textRotation="90" wrapText="1"/>
    </xf>
    <xf numFmtId="0" fontId="9" fillId="0" borderId="14" xfId="0" applyFont="1" applyBorder="1" applyAlignment="1">
      <alignment horizontal="right" vertical="center"/>
    </xf>
    <xf numFmtId="0" fontId="9" fillId="0" borderId="14" xfId="0" applyFont="1" applyBorder="1" applyAlignment="1">
      <alignment vertical="center"/>
    </xf>
    <xf numFmtId="0" fontId="9" fillId="0" borderId="14" xfId="0" applyFont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right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1" fontId="0" fillId="0" borderId="38" xfId="0" applyNumberFormat="1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39" xfId="0" applyBorder="1" applyAlignment="1" applyProtection="1">
      <alignment horizontal="center" vertical="center"/>
      <protection locked="0"/>
    </xf>
    <xf numFmtId="164" fontId="0" fillId="0" borderId="12" xfId="0" applyNumberFormat="1" applyBorder="1" applyAlignment="1" applyProtection="1">
      <alignment horizontal="center" vertical="center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0" fillId="0" borderId="18" xfId="0" applyBorder="1" applyAlignment="1" applyProtection="1">
      <alignment horizontal="left" vertical="center" indent="1"/>
      <protection hidden="1"/>
    </xf>
    <xf numFmtId="0" fontId="16" fillId="0" borderId="26" xfId="0" applyFont="1" applyBorder="1" applyAlignment="1" applyProtection="1">
      <alignment horizontal="center" vertical="center"/>
      <protection locked="0"/>
    </xf>
    <xf numFmtId="0" fontId="10" fillId="0" borderId="18" xfId="0" applyFont="1" applyBorder="1" applyAlignment="1" applyProtection="1">
      <alignment horizontal="center" vertical="center"/>
      <protection hidden="1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6" fillId="0" borderId="33" xfId="0" applyFont="1" applyBorder="1" applyAlignment="1" applyProtection="1">
      <alignment horizontal="center" vertical="center"/>
      <protection locked="0"/>
    </xf>
    <xf numFmtId="164" fontId="0" fillId="0" borderId="33" xfId="0" applyNumberFormat="1" applyBorder="1" applyAlignment="1" applyProtection="1">
      <alignment horizontal="center" vertical="center"/>
      <protection hidden="1"/>
    </xf>
    <xf numFmtId="0" fontId="15" fillId="0" borderId="33" xfId="0" applyFont="1" applyBorder="1" applyAlignment="1" applyProtection="1">
      <alignment horizontal="center" vertical="center"/>
      <protection hidden="1"/>
    </xf>
    <xf numFmtId="0" fontId="20" fillId="0" borderId="0" xfId="0" applyFont="1"/>
    <xf numFmtId="0" fontId="21" fillId="0" borderId="12" xfId="0" applyFont="1" applyBorder="1" applyAlignment="1" applyProtection="1">
      <alignment horizontal="center" vertical="center"/>
      <protection hidden="1"/>
    </xf>
    <xf numFmtId="0" fontId="3" fillId="0" borderId="40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/>
    </xf>
    <xf numFmtId="0" fontId="10" fillId="0" borderId="29" xfId="0" applyFont="1" applyBorder="1" applyAlignment="1">
      <alignment horizontal="right" vertical="center"/>
    </xf>
    <xf numFmtId="0" fontId="10" fillId="0" borderId="29" xfId="0" applyFont="1" applyBorder="1" applyAlignment="1">
      <alignment horizontal="left" vertical="center"/>
    </xf>
    <xf numFmtId="0" fontId="18" fillId="0" borderId="29" xfId="0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 applyProtection="1">
      <alignment horizontal="center" vertical="center"/>
      <protection locked="0"/>
    </xf>
    <xf numFmtId="0" fontId="18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5" fillId="0" borderId="0" xfId="0" applyFont="1" applyAlignment="1">
      <alignment horizontal="center" vertical="top"/>
    </xf>
    <xf numFmtId="0" fontId="2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center"/>
    </xf>
    <xf numFmtId="0" fontId="10" fillId="0" borderId="21" xfId="0" applyFont="1" applyBorder="1" applyAlignment="1">
      <alignment horizontal="center" vertical="center" wrapText="1"/>
    </xf>
    <xf numFmtId="0" fontId="0" fillId="0" borderId="22" xfId="0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10" fillId="0" borderId="22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0" borderId="15" xfId="0" applyFont="1" applyBorder="1"/>
    <xf numFmtId="0" fontId="0" fillId="0" borderId="1" xfId="0" applyFont="1" applyBorder="1" applyAlignment="1" applyProtection="1">
      <alignment horizontal="center" vertical="center"/>
      <protection locked="0"/>
    </xf>
  </cellXfs>
  <cellStyles count="1">
    <cellStyle name="Normální" xfId="0" builtinId="0"/>
  </cellStyles>
  <dxfs count="70"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b/>
        <i/>
        <color rgb="FFFF0000"/>
      </font>
    </dxf>
    <dxf>
      <font>
        <b/>
        <i/>
        <color rgb="FFFF0000"/>
      </font>
    </dxf>
    <dxf>
      <font>
        <color theme="0"/>
      </font>
    </dxf>
    <dxf>
      <font>
        <b/>
        <i/>
        <color rgb="FFFF0000"/>
      </font>
    </dxf>
    <dxf>
      <font>
        <color theme="0"/>
      </font>
    </dxf>
    <dxf>
      <font>
        <color theme="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showRuler="0" view="pageLayout" zoomScale="50" zoomScaleNormal="75" zoomScaleSheetLayoutView="50" zoomScalePageLayoutView="50" workbookViewId="0">
      <selection activeCell="M6" sqref="M6"/>
    </sheetView>
  </sheetViews>
  <sheetFormatPr defaultRowHeight="18.45" x14ac:dyDescent="0.5"/>
  <cols>
    <col min="1" max="1" width="40.53515625" style="2" customWidth="1"/>
    <col min="2" max="3" width="15.53515625" style="1" customWidth="1"/>
    <col min="4" max="4" width="30.53515625" style="3" customWidth="1"/>
    <col min="5" max="12" width="15.53515625" customWidth="1"/>
    <col min="13" max="14" width="15.53515625" style="1" customWidth="1"/>
    <col min="15" max="15" width="10.3828125" style="1" customWidth="1"/>
    <col min="16" max="16" width="10.84375" bestFit="1" customWidth="1"/>
  </cols>
  <sheetData>
    <row r="1" spans="1:15" s="28" customFormat="1" ht="56.7" customHeight="1" thickBot="1" x14ac:dyDescent="0.45">
      <c r="A1" s="120" t="s">
        <v>70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</row>
    <row r="2" spans="1:15" s="28" customFormat="1" ht="42.55" customHeight="1" thickBot="1" x14ac:dyDescent="0.45">
      <c r="A2" s="117" t="s">
        <v>39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9"/>
    </row>
    <row r="3" spans="1:15" ht="40.4" customHeight="1" thickBot="1" x14ac:dyDescent="0.45">
      <c r="A3" s="123" t="s">
        <v>0</v>
      </c>
      <c r="B3" s="105" t="s">
        <v>1</v>
      </c>
      <c r="C3" s="106" t="s">
        <v>2</v>
      </c>
      <c r="D3" s="107" t="s">
        <v>41</v>
      </c>
      <c r="E3" s="108">
        <v>1</v>
      </c>
      <c r="F3" s="108">
        <v>2</v>
      </c>
      <c r="G3" s="108">
        <v>3</v>
      </c>
      <c r="H3" s="108">
        <v>4</v>
      </c>
      <c r="I3" s="108">
        <v>5</v>
      </c>
      <c r="J3" s="108">
        <v>6</v>
      </c>
      <c r="K3" s="108">
        <v>7</v>
      </c>
      <c r="L3" s="108">
        <v>8</v>
      </c>
      <c r="M3" s="108">
        <v>9</v>
      </c>
      <c r="N3" s="109" t="s">
        <v>3</v>
      </c>
      <c r="O3"/>
    </row>
    <row r="4" spans="1:15" s="8" customFormat="1" ht="40.4" customHeight="1" x14ac:dyDescent="0.4">
      <c r="A4" s="124"/>
      <c r="B4" s="71" t="s">
        <v>4</v>
      </c>
      <c r="C4" s="10" t="s">
        <v>7</v>
      </c>
      <c r="D4" s="57" t="s">
        <v>43</v>
      </c>
      <c r="E4" s="65">
        <v>5</v>
      </c>
      <c r="F4" s="65">
        <v>6</v>
      </c>
      <c r="G4" s="65">
        <v>6</v>
      </c>
      <c r="H4" s="66">
        <v>4</v>
      </c>
      <c r="I4" s="66">
        <v>6</v>
      </c>
      <c r="J4" s="66">
        <v>6</v>
      </c>
      <c r="K4" s="66">
        <v>6</v>
      </c>
      <c r="L4" s="66">
        <v>6</v>
      </c>
      <c r="M4" s="66"/>
      <c r="N4" s="67">
        <f t="shared" ref="N4:N9" si="0">SUM(E4:M4)</f>
        <v>45</v>
      </c>
    </row>
    <row r="5" spans="1:15" s="8" customFormat="1" ht="40.4" customHeight="1" x14ac:dyDescent="0.4">
      <c r="A5" s="124"/>
      <c r="B5" s="72" t="s">
        <v>5</v>
      </c>
      <c r="C5" s="10" t="s">
        <v>25</v>
      </c>
      <c r="D5" s="57" t="s">
        <v>44</v>
      </c>
      <c r="E5" s="68">
        <v>6</v>
      </c>
      <c r="F5" s="68">
        <v>5</v>
      </c>
      <c r="G5" s="68">
        <v>5</v>
      </c>
      <c r="H5" s="69">
        <v>6</v>
      </c>
      <c r="I5" s="69">
        <v>4</v>
      </c>
      <c r="J5" s="69">
        <v>5</v>
      </c>
      <c r="K5" s="69">
        <v>5</v>
      </c>
      <c r="L5" s="69">
        <v>3</v>
      </c>
      <c r="M5" s="69"/>
      <c r="N5" s="70">
        <f t="shared" si="0"/>
        <v>39</v>
      </c>
    </row>
    <row r="6" spans="1:15" s="8" customFormat="1" ht="40.4" customHeight="1" x14ac:dyDescent="0.4">
      <c r="A6" s="124"/>
      <c r="B6" s="73" t="s">
        <v>6</v>
      </c>
      <c r="C6" s="10" t="s">
        <v>8</v>
      </c>
      <c r="D6" s="57" t="s">
        <v>45</v>
      </c>
      <c r="E6" s="68">
        <v>4</v>
      </c>
      <c r="F6" s="68">
        <v>4</v>
      </c>
      <c r="G6" s="68">
        <v>3</v>
      </c>
      <c r="H6" s="69">
        <v>5</v>
      </c>
      <c r="I6" s="69">
        <v>5</v>
      </c>
      <c r="J6" s="69">
        <v>4</v>
      </c>
      <c r="K6" s="69">
        <v>4</v>
      </c>
      <c r="L6" s="69">
        <v>1</v>
      </c>
      <c r="M6" s="69"/>
      <c r="N6" s="70">
        <f t="shared" si="0"/>
        <v>30</v>
      </c>
    </row>
    <row r="7" spans="1:15" s="8" customFormat="1" ht="40.4" customHeight="1" x14ac:dyDescent="0.4">
      <c r="A7" s="124"/>
      <c r="B7" s="73" t="s">
        <v>8</v>
      </c>
      <c r="C7" s="10" t="s">
        <v>4</v>
      </c>
      <c r="D7" s="57" t="s">
        <v>46</v>
      </c>
      <c r="E7" s="68">
        <v>2</v>
      </c>
      <c r="F7" s="68">
        <v>1</v>
      </c>
      <c r="G7" s="68">
        <v>2</v>
      </c>
      <c r="H7" s="69">
        <v>3</v>
      </c>
      <c r="I7" s="69">
        <v>3</v>
      </c>
      <c r="J7" s="69">
        <v>3</v>
      </c>
      <c r="K7" s="69">
        <v>3</v>
      </c>
      <c r="L7" s="69">
        <v>4</v>
      </c>
      <c r="M7" s="69"/>
      <c r="N7" s="70">
        <f>SUM(E7:M7)</f>
        <v>21</v>
      </c>
    </row>
    <row r="8" spans="1:15" s="8" customFormat="1" ht="40.4" customHeight="1" x14ac:dyDescent="0.4">
      <c r="A8" s="124"/>
      <c r="B8" s="73" t="s">
        <v>7</v>
      </c>
      <c r="C8" s="10" t="s">
        <v>6</v>
      </c>
      <c r="D8" s="57" t="s">
        <v>47</v>
      </c>
      <c r="E8" s="68">
        <v>1</v>
      </c>
      <c r="F8" s="68">
        <v>2</v>
      </c>
      <c r="G8" s="68">
        <v>4</v>
      </c>
      <c r="H8" s="69">
        <v>1</v>
      </c>
      <c r="I8" s="69">
        <v>2</v>
      </c>
      <c r="J8" s="69">
        <v>1</v>
      </c>
      <c r="K8" s="69">
        <v>2</v>
      </c>
      <c r="L8" s="69">
        <v>5</v>
      </c>
      <c r="M8" s="69"/>
      <c r="N8" s="70">
        <f>SUM(E8:M8)</f>
        <v>18</v>
      </c>
    </row>
    <row r="9" spans="1:15" s="8" customFormat="1" ht="40.4" customHeight="1" x14ac:dyDescent="0.4">
      <c r="A9" s="124"/>
      <c r="B9" s="73" t="s">
        <v>25</v>
      </c>
      <c r="C9" s="17" t="s">
        <v>5</v>
      </c>
      <c r="D9" s="56" t="s">
        <v>48</v>
      </c>
      <c r="E9" s="68">
        <v>3</v>
      </c>
      <c r="F9" s="68">
        <v>3</v>
      </c>
      <c r="G9" s="68">
        <v>1</v>
      </c>
      <c r="H9" s="69">
        <v>2</v>
      </c>
      <c r="I9" s="69">
        <v>1</v>
      </c>
      <c r="J9" s="69">
        <v>2</v>
      </c>
      <c r="K9" s="69">
        <v>1</v>
      </c>
      <c r="L9" s="69">
        <v>2</v>
      </c>
      <c r="M9" s="69"/>
      <c r="N9" s="70">
        <f>SUM(E9:M9)</f>
        <v>15</v>
      </c>
    </row>
    <row r="10" spans="1:15" s="8" customFormat="1" ht="40.4" customHeight="1" thickBot="1" x14ac:dyDescent="0.45">
      <c r="A10" s="125"/>
      <c r="B10" s="110"/>
      <c r="C10" s="111"/>
      <c r="D10" s="112"/>
      <c r="E10" s="113"/>
      <c r="F10" s="114"/>
      <c r="G10" s="114"/>
      <c r="H10" s="115"/>
      <c r="I10" s="115"/>
      <c r="J10" s="115"/>
      <c r="K10" s="115"/>
      <c r="L10" s="115"/>
      <c r="M10" s="115"/>
      <c r="N10" s="116">
        <f t="shared" ref="N10" si="1">SUM(E10:M10)</f>
        <v>0</v>
      </c>
    </row>
    <row r="11" spans="1:15" s="8" customFormat="1" ht="40.4" customHeight="1" thickBot="1" x14ac:dyDescent="0.45">
      <c r="A11" s="81"/>
      <c r="B11" s="82"/>
      <c r="C11" s="83"/>
      <c r="D11" s="84"/>
      <c r="E11" s="85"/>
      <c r="F11" s="86"/>
      <c r="G11" s="86"/>
      <c r="H11" s="86"/>
      <c r="I11" s="86"/>
      <c r="J11" s="86"/>
      <c r="K11" s="86"/>
      <c r="L11" s="86"/>
      <c r="M11" s="86"/>
      <c r="N11" s="87"/>
    </row>
    <row r="12" spans="1:15" s="9" customFormat="1" ht="40.4" customHeight="1" thickBot="1" x14ac:dyDescent="0.45">
      <c r="A12" s="126" t="s">
        <v>10</v>
      </c>
      <c r="B12" s="77" t="s">
        <v>11</v>
      </c>
      <c r="C12" s="78" t="s">
        <v>2</v>
      </c>
      <c r="D12" s="60" t="s">
        <v>41</v>
      </c>
      <c r="E12" s="79">
        <v>1</v>
      </c>
      <c r="F12" s="79">
        <v>2</v>
      </c>
      <c r="G12" s="79">
        <v>3</v>
      </c>
      <c r="H12" s="79">
        <v>4</v>
      </c>
      <c r="I12" s="79">
        <v>5</v>
      </c>
      <c r="J12" s="79">
        <v>6</v>
      </c>
      <c r="K12" s="79">
        <v>7</v>
      </c>
      <c r="L12" s="79">
        <v>8</v>
      </c>
      <c r="M12" s="79">
        <v>9</v>
      </c>
      <c r="N12" s="80" t="s">
        <v>12</v>
      </c>
    </row>
    <row r="13" spans="1:15" s="8" customFormat="1" ht="40.4" customHeight="1" x14ac:dyDescent="0.4">
      <c r="A13" s="127"/>
      <c r="B13" s="74" t="s">
        <v>4</v>
      </c>
      <c r="C13" s="10" t="s">
        <v>7</v>
      </c>
      <c r="D13" s="57" t="s">
        <v>43</v>
      </c>
      <c r="E13" s="18">
        <v>883</v>
      </c>
      <c r="F13" s="61">
        <v>1001</v>
      </c>
      <c r="G13" s="104">
        <v>1022</v>
      </c>
      <c r="H13" s="18">
        <v>929</v>
      </c>
      <c r="I13" s="61">
        <v>969</v>
      </c>
      <c r="J13" s="61">
        <v>961</v>
      </c>
      <c r="K13" s="61">
        <v>1018</v>
      </c>
      <c r="L13" s="61">
        <v>930</v>
      </c>
      <c r="M13" s="61"/>
      <c r="N13" s="97">
        <f t="shared" ref="N13:N18" si="2">SUM(E13:M13)</f>
        <v>7713</v>
      </c>
    </row>
    <row r="14" spans="1:15" s="8" customFormat="1" ht="40.4" customHeight="1" x14ac:dyDescent="0.4">
      <c r="A14" s="127"/>
      <c r="B14" s="75" t="s">
        <v>5</v>
      </c>
      <c r="C14" s="10" t="s">
        <v>25</v>
      </c>
      <c r="D14" s="57" t="s">
        <v>44</v>
      </c>
      <c r="E14" s="89">
        <v>884</v>
      </c>
      <c r="F14" s="12">
        <v>914</v>
      </c>
      <c r="G14" s="12">
        <v>930</v>
      </c>
      <c r="H14" s="89">
        <v>965</v>
      </c>
      <c r="I14" s="12">
        <v>922</v>
      </c>
      <c r="J14" s="12">
        <v>932</v>
      </c>
      <c r="K14" s="12">
        <v>979</v>
      </c>
      <c r="L14" s="12">
        <v>836</v>
      </c>
      <c r="M14" s="12"/>
      <c r="N14" s="15">
        <f t="shared" si="2"/>
        <v>7362</v>
      </c>
    </row>
    <row r="15" spans="1:15" s="8" customFormat="1" ht="40.4" customHeight="1" x14ac:dyDescent="0.4">
      <c r="A15" s="127"/>
      <c r="B15" s="75" t="s">
        <v>6</v>
      </c>
      <c r="C15" s="88" t="s">
        <v>8</v>
      </c>
      <c r="D15" s="58" t="s">
        <v>45</v>
      </c>
      <c r="E15" s="12">
        <v>872</v>
      </c>
      <c r="F15" s="12">
        <v>871</v>
      </c>
      <c r="G15" s="12">
        <v>856</v>
      </c>
      <c r="H15" s="12">
        <v>949</v>
      </c>
      <c r="I15" s="12">
        <v>924</v>
      </c>
      <c r="J15" s="12">
        <v>898</v>
      </c>
      <c r="K15" s="12">
        <v>895</v>
      </c>
      <c r="L15" s="12">
        <v>821</v>
      </c>
      <c r="M15" s="12"/>
      <c r="N15" s="15">
        <f t="shared" si="2"/>
        <v>7086</v>
      </c>
    </row>
    <row r="16" spans="1:15" s="8" customFormat="1" ht="40.4" customHeight="1" x14ac:dyDescent="0.4">
      <c r="A16" s="127"/>
      <c r="B16" s="75" t="s">
        <v>8</v>
      </c>
      <c r="C16" s="88" t="s">
        <v>4</v>
      </c>
      <c r="D16" s="58" t="s">
        <v>46</v>
      </c>
      <c r="E16" s="12">
        <v>835</v>
      </c>
      <c r="F16" s="12">
        <v>812</v>
      </c>
      <c r="G16" s="12">
        <v>849</v>
      </c>
      <c r="H16" s="12">
        <v>893</v>
      </c>
      <c r="I16" s="12">
        <v>896</v>
      </c>
      <c r="J16" s="12">
        <v>874</v>
      </c>
      <c r="K16" s="12">
        <v>884</v>
      </c>
      <c r="L16" s="12">
        <v>838</v>
      </c>
      <c r="M16" s="12"/>
      <c r="N16" s="15">
        <f>SUM(E16:M16)</f>
        <v>6881</v>
      </c>
    </row>
    <row r="17" spans="1:22" s="8" customFormat="1" ht="40.4" customHeight="1" x14ac:dyDescent="0.4">
      <c r="A17" s="127"/>
      <c r="B17" s="75" t="s">
        <v>7</v>
      </c>
      <c r="C17" s="88" t="s">
        <v>6</v>
      </c>
      <c r="D17" s="58" t="s">
        <v>47</v>
      </c>
      <c r="E17" s="12">
        <v>771</v>
      </c>
      <c r="F17" s="12">
        <v>823</v>
      </c>
      <c r="G17" s="12">
        <v>884</v>
      </c>
      <c r="H17" s="12">
        <v>781</v>
      </c>
      <c r="I17" s="12">
        <v>890</v>
      </c>
      <c r="J17" s="12">
        <v>776</v>
      </c>
      <c r="K17" s="12">
        <v>864</v>
      </c>
      <c r="L17" s="12">
        <v>848</v>
      </c>
      <c r="M17" s="12"/>
      <c r="N17" s="15">
        <f>SUM(E17:M17)</f>
        <v>6637</v>
      </c>
      <c r="V17" s="8">
        <v>1</v>
      </c>
    </row>
    <row r="18" spans="1:22" s="8" customFormat="1" ht="40.4" customHeight="1" x14ac:dyDescent="0.4">
      <c r="A18" s="127"/>
      <c r="B18" s="75" t="s">
        <v>25</v>
      </c>
      <c r="C18" s="88" t="s">
        <v>5</v>
      </c>
      <c r="D18" s="58" t="s">
        <v>48</v>
      </c>
      <c r="E18" s="12">
        <v>857</v>
      </c>
      <c r="F18" s="12">
        <v>837</v>
      </c>
      <c r="G18" s="12">
        <v>773</v>
      </c>
      <c r="H18" s="12">
        <v>856</v>
      </c>
      <c r="I18" s="12">
        <v>846</v>
      </c>
      <c r="J18" s="12">
        <v>791</v>
      </c>
      <c r="K18" s="12">
        <v>844</v>
      </c>
      <c r="L18" s="12">
        <v>825</v>
      </c>
      <c r="M18" s="12"/>
      <c r="N18" s="15">
        <f>SUM(E18:M18)</f>
        <v>6629</v>
      </c>
    </row>
    <row r="19" spans="1:22" s="8" customFormat="1" ht="40.4" customHeight="1" thickBot="1" x14ac:dyDescent="0.45">
      <c r="A19" s="128"/>
      <c r="B19" s="76"/>
      <c r="C19" s="14"/>
      <c r="D19" s="59"/>
      <c r="E19" s="13"/>
      <c r="F19" s="13"/>
      <c r="G19" s="13"/>
      <c r="H19" s="13"/>
      <c r="I19" s="13"/>
      <c r="J19" s="13"/>
      <c r="K19" s="13"/>
      <c r="L19" s="13"/>
      <c r="M19" s="13"/>
      <c r="N19" s="16">
        <f t="shared" ref="N19" si="3">SUM(E19:M19)</f>
        <v>0</v>
      </c>
    </row>
    <row r="20" spans="1:22" s="19" customFormat="1" ht="40.4" customHeight="1" x14ac:dyDescent="0.4">
      <c r="A20" s="129" t="s">
        <v>69</v>
      </c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1"/>
    </row>
    <row r="21" spans="1:22" s="55" customFormat="1" ht="25.4" customHeight="1" x14ac:dyDescent="0.4">
      <c r="A21" s="122" t="s">
        <v>62</v>
      </c>
      <c r="B21" s="122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</row>
    <row r="22" spans="1:22" s="55" customFormat="1" ht="25.4" customHeight="1" x14ac:dyDescent="0.4">
      <c r="A22" s="122" t="s">
        <v>42</v>
      </c>
      <c r="B22" s="122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</row>
    <row r="23" spans="1:22" s="7" customFormat="1" ht="25" customHeight="1" x14ac:dyDescent="0.6">
      <c r="A23" s="4"/>
      <c r="B23" s="5"/>
      <c r="C23" s="6"/>
      <c r="D23" s="103"/>
      <c r="E23" s="5"/>
      <c r="F23" s="5"/>
      <c r="G23" s="5"/>
      <c r="H23" s="5"/>
      <c r="I23" s="5"/>
      <c r="J23" s="5"/>
      <c r="K23" s="5"/>
      <c r="L23" s="5"/>
      <c r="M23" s="5"/>
      <c r="N23" s="5"/>
    </row>
    <row r="24" spans="1:22" s="7" customFormat="1" ht="25" customHeight="1" x14ac:dyDescent="0.6">
      <c r="A24" s="4"/>
      <c r="B24" s="5"/>
      <c r="C24" s="6"/>
      <c r="D24" s="3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22" s="7" customFormat="1" ht="25" customHeight="1" x14ac:dyDescent="0.6">
      <c r="A25" s="4"/>
      <c r="B25" s="5"/>
      <c r="C25" s="6"/>
      <c r="D25" s="3"/>
      <c r="E25" s="5"/>
      <c r="F25" s="5"/>
      <c r="G25" s="5"/>
      <c r="H25" s="5"/>
      <c r="I25" s="5"/>
      <c r="J25" s="5"/>
      <c r="K25" s="5"/>
      <c r="L25" s="5"/>
      <c r="M25" s="5"/>
      <c r="N25" s="5"/>
    </row>
  </sheetData>
  <sortState xmlns:xlrd2="http://schemas.microsoft.com/office/spreadsheetml/2017/richdata2" ref="C7:N9">
    <sortCondition descending="1" ref="N7:N9"/>
  </sortState>
  <mergeCells count="7">
    <mergeCell ref="A2:N2"/>
    <mergeCell ref="A1:N1"/>
    <mergeCell ref="A22:N22"/>
    <mergeCell ref="A3:A10"/>
    <mergeCell ref="A12:A19"/>
    <mergeCell ref="A20:N20"/>
    <mergeCell ref="A21:N21"/>
  </mergeCells>
  <conditionalFormatting sqref="D11:L11">
    <cfRule type="cellIs" dxfId="69" priority="348" operator="equal">
      <formula>0</formula>
    </cfRule>
  </conditionalFormatting>
  <conditionalFormatting sqref="E13:M19">
    <cfRule type="cellIs" dxfId="68" priority="6" operator="equal">
      <formula>0</formula>
    </cfRule>
  </conditionalFormatting>
  <conditionalFormatting sqref="E23:M25">
    <cfRule type="cellIs" dxfId="67" priority="10" operator="equal">
      <formula>0</formula>
    </cfRule>
  </conditionalFormatting>
  <conditionalFormatting sqref="F11:L11">
    <cfRule type="containsErrors" dxfId="66" priority="346">
      <formula>ISERROR(F11)</formula>
    </cfRule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4" orientation="landscape" horizontalDpi="360" verticalDpi="360" r:id="rId1"/>
  <headerFooter>
    <oddHeader xml:space="preserve">&amp;C&amp;"-,Tučné"&amp;28Plzeňská liga neregistrovaných v kuželkách - sezóna 2025 - 2026 (&amp;K0070C0www.kuzelky-plzen.cz/neregistrovani/plzen/&amp;K01+000) 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tabSelected="1" showRuler="0" view="pageLayout" zoomScaleNormal="100" workbookViewId="0">
      <selection activeCell="B39" sqref="B39"/>
    </sheetView>
  </sheetViews>
  <sheetFormatPr defaultRowHeight="18.45" x14ac:dyDescent="0.5"/>
  <cols>
    <col min="1" max="1" width="3.3828125" style="2" customWidth="1"/>
    <col min="2" max="3" width="12.53515625" style="1" customWidth="1"/>
    <col min="4" max="12" width="5.3828125" customWidth="1"/>
    <col min="13" max="13" width="7.53515625" customWidth="1"/>
    <col min="14" max="14" width="7.53515625" style="1" customWidth="1"/>
    <col min="15" max="15" width="5.3828125" style="53" customWidth="1"/>
    <col min="16" max="16" width="10.3828125" style="1" customWidth="1"/>
    <col min="17" max="17" width="10.84375" bestFit="1" customWidth="1"/>
  </cols>
  <sheetData>
    <row r="1" spans="1:15" s="22" customFormat="1" ht="20.149999999999999" customHeight="1" thickBot="1" x14ac:dyDescent="0.6">
      <c r="A1" s="131" t="s">
        <v>40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3"/>
    </row>
    <row r="2" spans="1:15" s="21" customFormat="1" ht="50.15" customHeight="1" thickBot="1" x14ac:dyDescent="0.4">
      <c r="A2" s="47" t="s">
        <v>13</v>
      </c>
      <c r="B2" s="20" t="s">
        <v>14</v>
      </c>
      <c r="C2" s="20" t="s">
        <v>41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 t="s">
        <v>15</v>
      </c>
      <c r="N2" s="46" t="s">
        <v>23</v>
      </c>
      <c r="O2" s="54" t="s">
        <v>16</v>
      </c>
    </row>
    <row r="3" spans="1:15" s="21" customFormat="1" ht="5.9" customHeight="1" thickBot="1" x14ac:dyDescent="0.4">
      <c r="A3" s="62"/>
      <c r="B3" s="98"/>
      <c r="C3" s="99"/>
      <c r="D3" s="98"/>
      <c r="E3" s="98"/>
      <c r="F3" s="98"/>
      <c r="G3" s="98"/>
      <c r="H3" s="98"/>
      <c r="I3" s="100"/>
      <c r="J3" s="98"/>
      <c r="K3" s="98"/>
      <c r="L3" s="98"/>
      <c r="M3" s="101"/>
      <c r="N3" s="102"/>
      <c r="O3" s="63"/>
    </row>
    <row r="4" spans="1:15" s="28" customFormat="1" ht="17.5" customHeight="1" thickBot="1" x14ac:dyDescent="0.45">
      <c r="A4" s="23">
        <v>1</v>
      </c>
      <c r="B4" s="24" t="s">
        <v>36</v>
      </c>
      <c r="C4" s="25" t="s">
        <v>22</v>
      </c>
      <c r="D4" s="24">
        <v>236</v>
      </c>
      <c r="E4" s="96">
        <v>272</v>
      </c>
      <c r="F4" s="96">
        <v>269</v>
      </c>
      <c r="G4" s="24"/>
      <c r="H4" s="24">
        <v>242</v>
      </c>
      <c r="I4" s="24">
        <v>250</v>
      </c>
      <c r="J4" s="24">
        <v>265</v>
      </c>
      <c r="K4" s="96">
        <v>257</v>
      </c>
      <c r="L4" s="24"/>
      <c r="M4" s="26">
        <f>AVERAGE(D4:L4)</f>
        <v>255.85714285714286</v>
      </c>
      <c r="N4" s="27">
        <f>AVERAGE(LARGE(D4:L4,1),LARGE(D4:L4,2),LARGE(D4:L4,3),LARGE(D4:L4,4),LARGE(D4:L4,5))</f>
        <v>262.60000000000002</v>
      </c>
      <c r="O4" s="48">
        <f>IF(D4&gt;0,1,0)+IF(E4&gt;0,1,0)+IF(F4&gt;0,1,0)+IF(G4&gt;0,1,0)+IF(H4&gt;0,1,0)+IF(I4&gt;0,1,0)+IF(J4&gt;0,1,0)+IF(K4&gt;0,1,0)+IF(L4&gt;0,1,0)</f>
        <v>7</v>
      </c>
    </row>
    <row r="5" spans="1:15" s="28" customFormat="1" ht="17.5" customHeight="1" x14ac:dyDescent="0.4">
      <c r="A5" s="35">
        <v>2</v>
      </c>
      <c r="B5" s="30" t="s">
        <v>32</v>
      </c>
      <c r="C5" s="31" t="s">
        <v>22</v>
      </c>
      <c r="D5" s="30">
        <v>227</v>
      </c>
      <c r="E5" s="30">
        <v>265</v>
      </c>
      <c r="F5" s="30">
        <v>263</v>
      </c>
      <c r="G5" s="64">
        <v>261</v>
      </c>
      <c r="H5" s="30">
        <v>247</v>
      </c>
      <c r="I5" s="30">
        <v>236</v>
      </c>
      <c r="J5" s="24">
        <v>258</v>
      </c>
      <c r="K5" s="134">
        <v>252</v>
      </c>
      <c r="L5" s="30"/>
      <c r="M5" s="36">
        <f>AVERAGE(D5:L5)</f>
        <v>251.125</v>
      </c>
      <c r="N5" s="37">
        <f>AVERAGE(LARGE(D5:L5,1),LARGE(D5:L5,2),LARGE(D5:L5,3),LARGE(D5:L5,4),LARGE(D5:L5,5))</f>
        <v>259.8</v>
      </c>
      <c r="O5" s="50">
        <f>IF(D5&gt;0,1,0)+IF(E5&gt;0,1,0)+IF(F5&gt;0,1,0)+IF(G5&gt;0,1,0)+IF(H5&gt;0,1,0)+IF(I5&gt;0,1,0)+IF(J5&gt;0,1,0)+IF(K5&gt;0,1,0)+IF(L5&gt;0,1,0)</f>
        <v>8</v>
      </c>
    </row>
    <row r="6" spans="1:15" s="28" customFormat="1" ht="17.5" customHeight="1" x14ac:dyDescent="0.4">
      <c r="A6" s="35">
        <v>3</v>
      </c>
      <c r="B6" s="30" t="s">
        <v>54</v>
      </c>
      <c r="C6" s="31" t="s">
        <v>27</v>
      </c>
      <c r="D6" s="30">
        <v>233</v>
      </c>
      <c r="E6" s="30">
        <v>227</v>
      </c>
      <c r="F6" s="30">
        <v>254</v>
      </c>
      <c r="G6" s="30">
        <v>265</v>
      </c>
      <c r="H6" s="30">
        <v>242</v>
      </c>
      <c r="I6" s="30">
        <v>249</v>
      </c>
      <c r="J6" s="30">
        <v>272</v>
      </c>
      <c r="K6" s="30">
        <v>247</v>
      </c>
      <c r="L6" s="30"/>
      <c r="M6" s="36">
        <f>AVERAGE(D6:L6)</f>
        <v>248.625</v>
      </c>
      <c r="N6" s="37">
        <f>AVERAGE(LARGE(D6:L6,1),LARGE(D6:L6,2),LARGE(D6:L6,3),LARGE(D6:L6,4),LARGE(D6:L6,5))</f>
        <v>257.39999999999998</v>
      </c>
      <c r="O6" s="50">
        <f>IF(D6&gt;0,1,0)+IF(E6&gt;0,1,0)+IF(F6&gt;0,1,0)+IF(G6&gt;0,1,0)+IF(H6&gt;0,1,0)+IF(I6&gt;0,1,0)+IF(J6&gt;0,1,0)+IF(K6&gt;0,1,0)+IF(L6&gt;0,1,0)</f>
        <v>8</v>
      </c>
    </row>
    <row r="7" spans="1:15" s="28" customFormat="1" ht="17.5" customHeight="1" x14ac:dyDescent="0.4">
      <c r="A7" s="35">
        <v>4</v>
      </c>
      <c r="B7" s="30" t="s">
        <v>21</v>
      </c>
      <c r="C7" s="31" t="s">
        <v>22</v>
      </c>
      <c r="D7" s="30">
        <v>240</v>
      </c>
      <c r="E7" s="30">
        <v>243</v>
      </c>
      <c r="F7" s="30">
        <v>252</v>
      </c>
      <c r="G7" s="30">
        <v>245</v>
      </c>
      <c r="H7" s="30">
        <v>252</v>
      </c>
      <c r="I7" s="30">
        <v>253</v>
      </c>
      <c r="J7" s="64">
        <v>274</v>
      </c>
      <c r="K7" s="30">
        <v>201</v>
      </c>
      <c r="L7" s="30"/>
      <c r="M7" s="36">
        <f>AVERAGE(D7:L7)</f>
        <v>245</v>
      </c>
      <c r="N7" s="37">
        <f>AVERAGE(LARGE(D7:L7,1),LARGE(D7:L7,2),LARGE(D7:L7,3),LARGE(D7:L7,4),LARGE(D7:L7,5))</f>
        <v>255.2</v>
      </c>
      <c r="O7" s="50">
        <f>IF(D7&gt;0,1,0)+IF(E7&gt;0,1,0)+IF(F7&gt;0,1,0)+IF(G7&gt;0,1,0)+IF(H7&gt;0,1,0)+IF(I7&gt;0,1,0)+IF(J7&gt;0,1,0)+IF(K7&gt;0,1,0)+IF(L7&gt;0,1,0)</f>
        <v>8</v>
      </c>
    </row>
    <row r="8" spans="1:15" s="28" customFormat="1" ht="17.5" customHeight="1" x14ac:dyDescent="0.4">
      <c r="A8" s="35">
        <v>5</v>
      </c>
      <c r="B8" s="30" t="s">
        <v>19</v>
      </c>
      <c r="C8" s="31" t="s">
        <v>24</v>
      </c>
      <c r="D8" s="30">
        <v>188</v>
      </c>
      <c r="E8" s="30">
        <v>236</v>
      </c>
      <c r="F8" s="30">
        <v>247</v>
      </c>
      <c r="G8" s="30">
        <v>236</v>
      </c>
      <c r="H8" s="30">
        <v>253</v>
      </c>
      <c r="I8" s="64">
        <v>272</v>
      </c>
      <c r="J8" s="30">
        <v>260</v>
      </c>
      <c r="K8" s="30">
        <v>231</v>
      </c>
      <c r="L8" s="30"/>
      <c r="M8" s="36">
        <f>AVERAGE(D8:L8)</f>
        <v>240.375</v>
      </c>
      <c r="N8" s="37">
        <f>AVERAGE(LARGE(D8:L8,1),LARGE(D8:L8,2),LARGE(D8:L8,3),LARGE(D8:L8,4),LARGE(D8:L8,5))</f>
        <v>253.6</v>
      </c>
      <c r="O8" s="50">
        <f>IF(D8&gt;0,1,0)+IF(E8&gt;0,1,0)+IF(F8&gt;0,1,0)+IF(G8&gt;0,1,0)+IF(H8&gt;0,1,0)+IF(I8&gt;0,1,0)+IF(J9&gt;0,1,0)+IF(K8&gt;0,1,0)+IF(L8&gt;0,1,0)</f>
        <v>8</v>
      </c>
    </row>
    <row r="9" spans="1:15" s="28" customFormat="1" ht="17.5" customHeight="1" x14ac:dyDescent="0.4">
      <c r="A9" s="35">
        <v>6</v>
      </c>
      <c r="B9" s="30" t="s">
        <v>58</v>
      </c>
      <c r="C9" s="31" t="s">
        <v>26</v>
      </c>
      <c r="D9" s="64">
        <v>242</v>
      </c>
      <c r="E9" s="30">
        <v>249</v>
      </c>
      <c r="F9" s="30"/>
      <c r="G9" s="30"/>
      <c r="H9" s="64">
        <v>259</v>
      </c>
      <c r="I9" s="30">
        <v>239</v>
      </c>
      <c r="J9" s="30">
        <v>220</v>
      </c>
      <c r="K9" s="30">
        <v>234</v>
      </c>
      <c r="L9" s="64"/>
      <c r="M9" s="36">
        <f>AVERAGE(D9:L9)</f>
        <v>240.5</v>
      </c>
      <c r="N9" s="37">
        <f>AVERAGE(LARGE(D9:L9,1),LARGE(D9:L9,2),LARGE(D9:L9,3),LARGE(D9:L9,4),LARGE(D9:L9,5))</f>
        <v>244.6</v>
      </c>
      <c r="O9" s="50">
        <f>IF(D9&gt;0,1,0)+IF(E9&gt;0,1,0)+IF(F9&gt;0,1,0)+IF(G9&gt;0,1,0)+IF(H9&gt;0,1,0)+IF(I9&gt;0,1,0)+IF(J9&gt;0,1,0)+IF(K9&gt;0,1,0)+IF(L9&gt;0,1,0)</f>
        <v>6</v>
      </c>
    </row>
    <row r="10" spans="1:15" s="28" customFormat="1" ht="17.5" customHeight="1" x14ac:dyDescent="0.4">
      <c r="A10" s="35">
        <v>7</v>
      </c>
      <c r="B10" s="30" t="s">
        <v>18</v>
      </c>
      <c r="C10" s="31" t="s">
        <v>24</v>
      </c>
      <c r="D10" s="64">
        <v>242</v>
      </c>
      <c r="E10" s="30"/>
      <c r="F10" s="30">
        <v>234</v>
      </c>
      <c r="G10" s="30">
        <v>244</v>
      </c>
      <c r="H10" s="30">
        <v>232</v>
      </c>
      <c r="I10" s="30">
        <v>202</v>
      </c>
      <c r="J10" s="30">
        <v>252</v>
      </c>
      <c r="K10" s="30">
        <v>177</v>
      </c>
      <c r="L10" s="30"/>
      <c r="M10" s="36">
        <f>AVERAGE(D10:L10)</f>
        <v>226.14285714285714</v>
      </c>
      <c r="N10" s="37">
        <f>AVERAGE(LARGE(D10:L10,1),LARGE(D10:L10,2),LARGE(D10:L10,3),LARGE(D10:L10,4),LARGE(D10:L10,5))</f>
        <v>240.8</v>
      </c>
      <c r="O10" s="50">
        <f>IF(D10&gt;0,1,0)+IF(E10&gt;0,1,0)+IF(F10&gt;0,1,0)+IF(G10&gt;0,1,0)+IF(H10&gt;0,1,0)+IF(I10&gt;0,1,0)+IF(J10&gt;0,1,0)+IF(K10&gt;0,1,0)+IF(L10&gt;0,1,0)</f>
        <v>7</v>
      </c>
    </row>
    <row r="11" spans="1:15" s="28" customFormat="1" ht="17.5" customHeight="1" x14ac:dyDescent="0.4">
      <c r="A11" s="35">
        <v>8</v>
      </c>
      <c r="B11" s="30" t="s">
        <v>35</v>
      </c>
      <c r="C11" s="31" t="s">
        <v>9</v>
      </c>
      <c r="D11" s="30">
        <v>215</v>
      </c>
      <c r="E11" s="30">
        <v>208</v>
      </c>
      <c r="F11" s="30">
        <v>242</v>
      </c>
      <c r="G11" s="30">
        <v>221</v>
      </c>
      <c r="H11" s="30">
        <v>243</v>
      </c>
      <c r="I11" s="30"/>
      <c r="J11" s="30"/>
      <c r="K11" s="30">
        <v>245</v>
      </c>
      <c r="L11" s="30"/>
      <c r="M11" s="36">
        <f>AVERAGE(D11:L11)</f>
        <v>229</v>
      </c>
      <c r="N11" s="37">
        <f>AVERAGE(LARGE(D11:L11,1),LARGE(D11:L11,2),LARGE(D11:L11,3),LARGE(D11:L11,4),LARGE(D11:L11,5))</f>
        <v>233.2</v>
      </c>
      <c r="O11" s="50">
        <f>IF(D11&gt;0,1,0)+IF(E11&gt;0,1,0)+IF(F11&gt;0,1,0)+IF(G11&gt;0,1,0)+IF(H11&gt;0,1,0)+IF(I11&gt;0,1,0)+IF(J11&gt;0,1,0)+IF(K11&gt;0,1,0)+IF(L11&gt;0,1,0)</f>
        <v>6</v>
      </c>
    </row>
    <row r="12" spans="1:15" s="28" customFormat="1" ht="17.5" customHeight="1" x14ac:dyDescent="0.4">
      <c r="A12" s="35">
        <v>9</v>
      </c>
      <c r="B12" s="30" t="s">
        <v>33</v>
      </c>
      <c r="C12" s="31" t="s">
        <v>24</v>
      </c>
      <c r="D12" s="30"/>
      <c r="E12" s="30">
        <v>253</v>
      </c>
      <c r="F12" s="30">
        <v>236</v>
      </c>
      <c r="G12" s="30">
        <v>249</v>
      </c>
      <c r="H12" s="30">
        <v>235</v>
      </c>
      <c r="I12" s="30"/>
      <c r="J12" s="30"/>
      <c r="K12" s="30">
        <v>187</v>
      </c>
      <c r="L12" s="30"/>
      <c r="M12" s="36">
        <f>AVERAGE(D12:L12)</f>
        <v>232</v>
      </c>
      <c r="N12" s="37">
        <f>AVERAGE(LARGE(D12:L12,1),LARGE(D12:L12,2),LARGE(D12:L12,3),LARGE(D12:L12,4),LARGE(D12:L12,5))</f>
        <v>232</v>
      </c>
      <c r="O12" s="50">
        <f>IF(D12&gt;0,1,0)+IF(E12&gt;0,1,0)+IF(F12&gt;0,1,0)+IF(G12&gt;0,1,0)+IF(H12&gt;0,1,0)+IF(I12&gt;0,1,0)+IF(J12&gt;0,1,0)+IF(K12&gt;0,1,0)+IF(L12&gt;0,1,0)</f>
        <v>5</v>
      </c>
    </row>
    <row r="13" spans="1:15" s="28" customFormat="1" ht="17.5" customHeight="1" x14ac:dyDescent="0.4">
      <c r="A13" s="35">
        <v>10</v>
      </c>
      <c r="B13" s="30" t="s">
        <v>55</v>
      </c>
      <c r="C13" s="31" t="s">
        <v>27</v>
      </c>
      <c r="D13" s="30"/>
      <c r="E13" s="30">
        <v>234</v>
      </c>
      <c r="F13" s="30">
        <v>208</v>
      </c>
      <c r="G13" s="30">
        <v>246</v>
      </c>
      <c r="H13" s="30">
        <v>245</v>
      </c>
      <c r="I13" s="30">
        <v>222</v>
      </c>
      <c r="J13" s="30">
        <v>210</v>
      </c>
      <c r="K13" s="30">
        <v>183</v>
      </c>
      <c r="L13" s="30"/>
      <c r="M13" s="36">
        <f>AVERAGE(D13:L13)</f>
        <v>221.14285714285714</v>
      </c>
      <c r="N13" s="37">
        <f>AVERAGE(LARGE(D13:L13,1),LARGE(D13:L13,2),LARGE(D13:L13,3),LARGE(D13:L13,4),LARGE(D13:L13,5))</f>
        <v>231.4</v>
      </c>
      <c r="O13" s="50">
        <f>IF(D13&gt;0,1,0)+IF(E13&gt;0,1,0)+IF(F13&gt;0,1,0)+IF(G13&gt;0,1,0)+IF(H13&gt;0,1,0)+IF(I13&gt;0,1,0)+IF(J13&gt;0,1,0)+IF(K13&gt;0,1,0)+IF(L13&gt;0,1,0)</f>
        <v>7</v>
      </c>
    </row>
    <row r="14" spans="1:15" s="28" customFormat="1" ht="17.5" customHeight="1" x14ac:dyDescent="0.4">
      <c r="A14" s="35">
        <v>11</v>
      </c>
      <c r="B14" s="30" t="s">
        <v>49</v>
      </c>
      <c r="C14" s="31" t="s">
        <v>9</v>
      </c>
      <c r="D14" s="30">
        <v>219</v>
      </c>
      <c r="E14" s="30">
        <v>210</v>
      </c>
      <c r="F14" s="30">
        <v>229</v>
      </c>
      <c r="G14" s="30">
        <v>238</v>
      </c>
      <c r="H14" s="30">
        <v>227</v>
      </c>
      <c r="I14" s="30">
        <v>238</v>
      </c>
      <c r="J14" s="30">
        <v>201</v>
      </c>
      <c r="K14" s="30"/>
      <c r="L14" s="30"/>
      <c r="M14" s="36">
        <f>AVERAGE(D14:L14)</f>
        <v>223.14285714285714</v>
      </c>
      <c r="N14" s="37">
        <f>AVERAGE(LARGE(D14:L14,1),LARGE(D14:L14,2),LARGE(D14:L14,3),LARGE(D14:L14,4),LARGE(D14:L14,5))</f>
        <v>230.2</v>
      </c>
      <c r="O14" s="50">
        <f>IF(D14&gt;0,1,0)+IF(E14&gt;0,1,0)+IF(F14&gt;0,1,0)+IF(G14&gt;0,1,0)+IF(H14&gt;0,1,0)+IF(I14&gt;0,1,0)+IF(J14&gt;0,1,0)+IF(K14&gt;0,1,0)+IF(L14&gt;0,1,0)</f>
        <v>7</v>
      </c>
    </row>
    <row r="15" spans="1:15" s="28" customFormat="1" ht="17.5" customHeight="1" x14ac:dyDescent="0.4">
      <c r="A15" s="35">
        <v>12</v>
      </c>
      <c r="B15" s="30" t="s">
        <v>60</v>
      </c>
      <c r="C15" s="31" t="s">
        <v>22</v>
      </c>
      <c r="D15" s="30"/>
      <c r="E15" s="30">
        <v>221</v>
      </c>
      <c r="F15" s="30">
        <v>238</v>
      </c>
      <c r="G15" s="30">
        <v>230</v>
      </c>
      <c r="H15" s="30">
        <v>228</v>
      </c>
      <c r="I15" s="30">
        <v>222</v>
      </c>
      <c r="J15" s="30">
        <v>221</v>
      </c>
      <c r="K15" s="30"/>
      <c r="L15" s="30"/>
      <c r="M15" s="36">
        <f>AVERAGE(D15:L15)</f>
        <v>226.66666666666666</v>
      </c>
      <c r="N15" s="37">
        <f>AVERAGE(LARGE(D15:L15,1),LARGE(D15:L15,2),LARGE(D15:L15,3),LARGE(D15:L15,4),LARGE(D15:L15,5))</f>
        <v>227.8</v>
      </c>
      <c r="O15" s="50">
        <f>IF(D15&gt;0,1,0)+IF(E15&gt;0,1,0)+IF(F15&gt;0,1,0)+IF(G15&gt;0,1,0)+IF(H15&gt;0,1,0)+IF(I15&gt;0,1,0)+IF(J15&gt;0,1,0)+IF(K15&gt;0,1,0)+IF(L15&gt;0,1,0)</f>
        <v>6</v>
      </c>
    </row>
    <row r="16" spans="1:15" s="28" customFormat="1" ht="17.5" customHeight="1" x14ac:dyDescent="0.4">
      <c r="A16" s="35">
        <v>13</v>
      </c>
      <c r="B16" s="30" t="s">
        <v>30</v>
      </c>
      <c r="C16" s="30" t="s">
        <v>27</v>
      </c>
      <c r="D16" s="30">
        <v>215</v>
      </c>
      <c r="E16" s="30">
        <v>210</v>
      </c>
      <c r="F16" s="30">
        <v>190</v>
      </c>
      <c r="G16" s="30">
        <v>217</v>
      </c>
      <c r="H16" s="30">
        <v>246</v>
      </c>
      <c r="I16" s="30">
        <v>232</v>
      </c>
      <c r="J16" s="30">
        <v>226</v>
      </c>
      <c r="K16" s="30">
        <v>214</v>
      </c>
      <c r="L16" s="30"/>
      <c r="M16" s="36">
        <f>AVERAGE(D16:L16)</f>
        <v>218.75</v>
      </c>
      <c r="N16" s="37">
        <f>AVERAGE(LARGE(D16:L16,1),LARGE(D16:L16,2),LARGE(D16:L16,3),LARGE(D16:L16,4),LARGE(D16:L16,5))</f>
        <v>227.2</v>
      </c>
      <c r="O16" s="50">
        <f>IF(D16&gt;0,1,0)+IF(E16&gt;0,1,0)+IF(F16&gt;0,1,0)+IF(G16&gt;0,1,0)+IF(H16&gt;0,1,0)+IF(I16&gt;0,1,0)+IF(J16&gt;0,1,0)+IF(K16&gt;0,1,0)+IF(L16&gt;0,1,0)</f>
        <v>8</v>
      </c>
    </row>
    <row r="17" spans="1:15" s="28" customFormat="1" ht="17.5" customHeight="1" x14ac:dyDescent="0.4">
      <c r="A17" s="35">
        <v>14</v>
      </c>
      <c r="B17" s="30" t="s">
        <v>38</v>
      </c>
      <c r="C17" s="30" t="s">
        <v>37</v>
      </c>
      <c r="D17" s="30">
        <v>220</v>
      </c>
      <c r="E17" s="30">
        <v>188</v>
      </c>
      <c r="F17" s="30">
        <v>189</v>
      </c>
      <c r="G17" s="30">
        <v>229</v>
      </c>
      <c r="H17" s="30">
        <v>228</v>
      </c>
      <c r="I17" s="30">
        <v>211</v>
      </c>
      <c r="J17" s="30">
        <v>227</v>
      </c>
      <c r="K17" s="30">
        <v>227</v>
      </c>
      <c r="L17" s="30"/>
      <c r="M17" s="36">
        <f>AVERAGE(D17:L17)</f>
        <v>214.875</v>
      </c>
      <c r="N17" s="37">
        <f>AVERAGE(LARGE(D17:L17,1),LARGE(D17:L17,2),LARGE(D17:L17,3),LARGE(D17:L17,4),LARGE(D17:L17,5))</f>
        <v>226.2</v>
      </c>
      <c r="O17" s="50">
        <f>IF(D17&gt;0,1,0)+IF(E17&gt;0,1,0)+IF(F17&gt;0,1,0)+IF(G17&gt;0,1,0)+IF(H17&gt;0,1,0)+IF(I17&gt;0,1,0)+IF(J17&gt;0,1,0)+IF(K17&gt;0,1,0)+IF(L17&gt;0,1,0)</f>
        <v>8</v>
      </c>
    </row>
    <row r="18" spans="1:15" s="28" customFormat="1" ht="17.5" customHeight="1" x14ac:dyDescent="0.4">
      <c r="A18" s="35">
        <v>15</v>
      </c>
      <c r="B18" s="30" t="s">
        <v>64</v>
      </c>
      <c r="C18" s="30" t="s">
        <v>26</v>
      </c>
      <c r="D18" s="30"/>
      <c r="E18" s="30"/>
      <c r="F18" s="30">
        <v>239</v>
      </c>
      <c r="G18" s="30">
        <v>189</v>
      </c>
      <c r="H18" s="30">
        <v>228</v>
      </c>
      <c r="I18" s="30"/>
      <c r="J18" s="30">
        <v>227</v>
      </c>
      <c r="K18" s="30">
        <v>234</v>
      </c>
      <c r="L18" s="30"/>
      <c r="M18" s="36">
        <f>AVERAGE(D18:L18)</f>
        <v>223.4</v>
      </c>
      <c r="N18" s="37">
        <f>AVERAGE(LARGE(D18:L18,1),LARGE(D18:L18,2),LARGE(D18:L18,3),LARGE(D18:L18,4),LARGE(D18:L18,5))</f>
        <v>223.4</v>
      </c>
      <c r="O18" s="50">
        <f>IF(D18&gt;0,1,0)+IF(E18&gt;0,1,0)+IF(F18&gt;0,1,0)+IF(G18&gt;0,1,0)+IF(H18&gt;0,1,0)+IF(I18&gt;0,1,0)+IF(J18&gt;0,1,0)+IF(K18&gt;0,1,0)+IF(L18&gt;0,1,0)</f>
        <v>5</v>
      </c>
    </row>
    <row r="19" spans="1:15" s="28" customFormat="1" ht="17.5" customHeight="1" x14ac:dyDescent="0.4">
      <c r="A19" s="35">
        <v>16</v>
      </c>
      <c r="B19" s="30" t="s">
        <v>51</v>
      </c>
      <c r="C19" s="30" t="s">
        <v>37</v>
      </c>
      <c r="D19" s="30">
        <v>236</v>
      </c>
      <c r="E19" s="30">
        <v>232</v>
      </c>
      <c r="F19" s="30">
        <v>225</v>
      </c>
      <c r="G19" s="30">
        <v>188</v>
      </c>
      <c r="H19" s="30">
        <v>199</v>
      </c>
      <c r="I19" s="30">
        <v>200</v>
      </c>
      <c r="J19" s="30">
        <v>201</v>
      </c>
      <c r="K19" s="30">
        <v>201</v>
      </c>
      <c r="L19" s="30"/>
      <c r="M19" s="36">
        <f>AVERAGE(D19:L19)</f>
        <v>210.25</v>
      </c>
      <c r="N19" s="37">
        <f>AVERAGE(LARGE(D19:L19,1),LARGE(D19:L19,2),LARGE(D19:L19,3),LARGE(D19:L19,4),LARGE(D19:L19,5))</f>
        <v>219</v>
      </c>
      <c r="O19" s="50">
        <f>IF(D19&gt;0,1,0)+IF(E19&gt;0,1,0)+IF(F19&gt;0,1,0)+IF(G19&gt;0,1,0)+IF(H19&gt;0,1,0)+IF(I19&gt;0,1,0)+IF(J19&gt;0,1,0)+IF(K19&gt;0,1,0)+IF(L19&gt;0,1,0)</f>
        <v>8</v>
      </c>
    </row>
    <row r="20" spans="1:15" s="28" customFormat="1" ht="17.5" customHeight="1" x14ac:dyDescent="0.4">
      <c r="A20" s="35">
        <v>17</v>
      </c>
      <c r="B20" s="30" t="s">
        <v>17</v>
      </c>
      <c r="C20" s="30" t="s">
        <v>9</v>
      </c>
      <c r="D20" s="30">
        <v>204</v>
      </c>
      <c r="E20" s="30">
        <v>201</v>
      </c>
      <c r="F20" s="30">
        <v>197</v>
      </c>
      <c r="G20" s="30">
        <v>214</v>
      </c>
      <c r="H20" s="30">
        <v>207</v>
      </c>
      <c r="I20" s="30">
        <v>220</v>
      </c>
      <c r="J20" s="30">
        <v>230</v>
      </c>
      <c r="K20" s="30">
        <v>186</v>
      </c>
      <c r="L20" s="30"/>
      <c r="M20" s="36">
        <f>AVERAGE(D20:L20)</f>
        <v>207.375</v>
      </c>
      <c r="N20" s="37">
        <f>AVERAGE(LARGE(D20:L20,1),LARGE(D20:L20,2),LARGE(D20:L20,3),LARGE(D20:L20,4),LARGE(D20:L20,5))</f>
        <v>215</v>
      </c>
      <c r="O20" s="50">
        <f>IF(D20&gt;0,1,0)+IF(E20&gt;0,1,0)+IF(F20&gt;0,1,0)+IF(G20&gt;0,1,0)+IF(H20&gt;0,1,0)+IF(I20&gt;0,1,0)+IF(J20&gt;0,1,0)+IF(K20&gt;0,1,0)+IF(L20&gt;0,1,0)</f>
        <v>8</v>
      </c>
    </row>
    <row r="21" spans="1:15" s="28" customFormat="1" ht="17.5" customHeight="1" x14ac:dyDescent="0.4">
      <c r="A21" s="35">
        <v>18</v>
      </c>
      <c r="B21" s="30" t="s">
        <v>50</v>
      </c>
      <c r="C21" s="31" t="s">
        <v>37</v>
      </c>
      <c r="D21" s="30">
        <v>209</v>
      </c>
      <c r="E21" s="30">
        <v>206</v>
      </c>
      <c r="F21" s="30">
        <v>200</v>
      </c>
      <c r="G21" s="30">
        <v>220</v>
      </c>
      <c r="H21" s="30">
        <v>235</v>
      </c>
      <c r="I21" s="30">
        <v>182</v>
      </c>
      <c r="J21" s="30">
        <v>197</v>
      </c>
      <c r="K21" s="30">
        <v>194</v>
      </c>
      <c r="L21" s="30"/>
      <c r="M21" s="36">
        <f>AVERAGE(D21:L21)</f>
        <v>205.375</v>
      </c>
      <c r="N21" s="37">
        <f>AVERAGE(LARGE(D21:L21,1),LARGE(D21:L21,2),LARGE(D21:L21,3),LARGE(D21:L21,4),LARGE(D21:L21,5))</f>
        <v>214</v>
      </c>
      <c r="O21" s="50">
        <f>IF(D21&gt;0,1,0)+IF(E21&gt;0,1,0)+IF(F21&gt;0,1,0)+IF(G21&gt;0,1,0)+IF(H21&gt;0,1,0)+IF(I21&gt;0,1,0)+IF(J21&gt;0,1,0)+IF(K21&gt;0,1,0)+IF(L21&gt;0,1,0)</f>
        <v>8</v>
      </c>
    </row>
    <row r="22" spans="1:15" s="28" customFormat="1" ht="17.5" customHeight="1" x14ac:dyDescent="0.4">
      <c r="A22" s="35">
        <v>19</v>
      </c>
      <c r="B22" s="30" t="s">
        <v>57</v>
      </c>
      <c r="C22" s="31" t="s">
        <v>26</v>
      </c>
      <c r="D22" s="30">
        <v>179</v>
      </c>
      <c r="E22" s="30">
        <v>218</v>
      </c>
      <c r="F22" s="30">
        <v>234</v>
      </c>
      <c r="G22" s="30">
        <v>221</v>
      </c>
      <c r="H22" s="30"/>
      <c r="I22" s="30"/>
      <c r="J22" s="30">
        <v>205</v>
      </c>
      <c r="K22" s="30">
        <v>181</v>
      </c>
      <c r="L22" s="30"/>
      <c r="M22" s="36">
        <f>AVERAGE(D22:L22)</f>
        <v>206.33333333333334</v>
      </c>
      <c r="N22" s="37">
        <f>AVERAGE(LARGE(D22:L22,1),LARGE(D22:L22,2),LARGE(D22:L22,3),LARGE(D22:L22,4),LARGE(D22:L22,5))</f>
        <v>211.8</v>
      </c>
      <c r="O22" s="50">
        <f>IF(D22&gt;0,1,0)+IF(E22&gt;0,1,0)+IF(F22&gt;0,1,0)+IF(G22&gt;0,1,0)+IF(H22&gt;0,1,0)+IF(I22&gt;0,1,0)+IF(J22&gt;0,1,0)+IF(K22&gt;0,1,0)+IF(L22&gt;0,1,0)</f>
        <v>6</v>
      </c>
    </row>
    <row r="23" spans="1:15" s="28" customFormat="1" ht="17.5" customHeight="1" x14ac:dyDescent="0.4">
      <c r="A23" s="35">
        <v>20</v>
      </c>
      <c r="B23" s="30" t="s">
        <v>53</v>
      </c>
      <c r="C23" s="31" t="s">
        <v>26</v>
      </c>
      <c r="D23" s="30"/>
      <c r="E23" s="30">
        <v>190</v>
      </c>
      <c r="F23" s="30">
        <v>206</v>
      </c>
      <c r="G23" s="30">
        <v>222</v>
      </c>
      <c r="H23" s="30">
        <v>213</v>
      </c>
      <c r="I23" s="30">
        <v>214</v>
      </c>
      <c r="J23" s="30"/>
      <c r="K23" s="30"/>
      <c r="L23" s="30"/>
      <c r="M23" s="36">
        <f>AVERAGE(D23:L23)</f>
        <v>209</v>
      </c>
      <c r="N23" s="37">
        <f>AVERAGE(LARGE(D23:L23,1),LARGE(D23:L23,2),LARGE(D23:L23,3),LARGE(D23:L23,4),LARGE(D23:L23,5))</f>
        <v>209</v>
      </c>
      <c r="O23" s="50">
        <f>IF(D23&gt;0,1,0)+IF(E23&gt;0,1,0)+IF(F23&gt;0,1,0)+IF(G23&gt;0,1,0)+IF(H23&gt;0,1,0)+IF(I23&gt;0,1,0)+IF(J23&gt;0,1,0)+IF(K23&gt;0,1,0)+IF(L23&gt;0,1,0)</f>
        <v>5</v>
      </c>
    </row>
    <row r="24" spans="1:15" s="28" customFormat="1" ht="17.5" customHeight="1" x14ac:dyDescent="0.4">
      <c r="A24" s="35">
        <v>21</v>
      </c>
      <c r="B24" s="30" t="s">
        <v>29</v>
      </c>
      <c r="C24" s="31" t="s">
        <v>27</v>
      </c>
      <c r="D24" s="30">
        <v>217</v>
      </c>
      <c r="E24" s="30">
        <v>200</v>
      </c>
      <c r="F24" s="30">
        <v>204</v>
      </c>
      <c r="G24" s="30">
        <v>221</v>
      </c>
      <c r="H24" s="30">
        <v>191</v>
      </c>
      <c r="I24" s="30">
        <v>195</v>
      </c>
      <c r="J24" s="30">
        <v>187</v>
      </c>
      <c r="K24" s="30">
        <v>177</v>
      </c>
      <c r="L24" s="30"/>
      <c r="M24" s="36">
        <f>AVERAGE(D24:L24)</f>
        <v>199</v>
      </c>
      <c r="N24" s="37">
        <f>AVERAGE(LARGE(D24:L24,1),LARGE(D24:L24,2),LARGE(D24:L24,3),LARGE(D24:L24,4),LARGE(D24:L24,5))</f>
        <v>207.4</v>
      </c>
      <c r="O24" s="50">
        <f>IF(D24&gt;0,1,0)+IF(E24&gt;0,1,0)+IF(F24&gt;0,1,0)+IF(G24&gt;0,1,0)+IF(H24&gt;0,1,0)+IF(I24&gt;0,1,0)+IF(J24&gt;0,1,0)+IF(K24&gt;0,1,0)+IF(L24&gt;0,1,0)</f>
        <v>8</v>
      </c>
    </row>
    <row r="25" spans="1:15" s="28" customFormat="1" ht="17.5" customHeight="1" x14ac:dyDescent="0.4">
      <c r="A25" s="35">
        <v>22</v>
      </c>
      <c r="B25" s="30" t="s">
        <v>20</v>
      </c>
      <c r="C25" s="31" t="s">
        <v>9</v>
      </c>
      <c r="D25" s="30">
        <v>197</v>
      </c>
      <c r="E25" s="30">
        <v>193</v>
      </c>
      <c r="F25" s="30">
        <v>181</v>
      </c>
      <c r="G25" s="30">
        <v>220</v>
      </c>
      <c r="H25" s="30"/>
      <c r="I25" s="30">
        <v>201</v>
      </c>
      <c r="J25" s="30">
        <v>224</v>
      </c>
      <c r="K25" s="30">
        <v>173</v>
      </c>
      <c r="L25" s="30"/>
      <c r="M25" s="36">
        <f>AVERAGE(D25:L25)</f>
        <v>198.42857142857142</v>
      </c>
      <c r="N25" s="37">
        <f>AVERAGE(LARGE(D25:L25,1),LARGE(D25:L25,2),LARGE(D25:L25,3),LARGE(D25:L25,4),LARGE(D25:L25,5))</f>
        <v>207</v>
      </c>
      <c r="O25" s="50">
        <f>IF(D25&gt;0,1,0)+IF(E25&gt;0,1,0)+IF(F25&gt;0,1,0)+IF(G25&gt;0,1,0)+IF(H25&gt;0,1,0)+IF(I25&gt;0,1,0)+IF(J25&gt;0,1,0)+IF(K25&gt;0,1,0)+IF(L25&gt;0,1,0)</f>
        <v>7</v>
      </c>
    </row>
    <row r="26" spans="1:15" s="28" customFormat="1" ht="17.5" customHeight="1" x14ac:dyDescent="0.4">
      <c r="A26" s="38">
        <v>23</v>
      </c>
      <c r="B26" s="30" t="s">
        <v>66</v>
      </c>
      <c r="C26" s="31"/>
      <c r="D26" s="30"/>
      <c r="E26" s="30"/>
      <c r="F26" s="30"/>
      <c r="G26" s="30">
        <v>193</v>
      </c>
      <c r="H26" s="30">
        <v>183</v>
      </c>
      <c r="I26" s="30">
        <v>198</v>
      </c>
      <c r="J26" s="30">
        <v>219</v>
      </c>
      <c r="K26" s="30">
        <v>203</v>
      </c>
      <c r="L26" s="30"/>
      <c r="M26" s="36">
        <f>AVERAGE(D26:L26)</f>
        <v>199.2</v>
      </c>
      <c r="N26" s="37">
        <f>AVERAGE(LARGE(D26:L26,1),LARGE(D26:L26,2),LARGE(D26:L26,3),LARGE(D26:L26,4),LARGE(D26:L26,5))</f>
        <v>199.2</v>
      </c>
      <c r="O26" s="50">
        <f>IF(D26&gt;0,1,0)+IF(E26&gt;0,1,0)+IF(F26&gt;0,1,0)+IF(G26&gt;0,1,0)+IF(H26&gt;0,1,0)+IF(I26&gt;0,1,0)+IF(J26&gt;0,1,0)+IF(K26&gt;0,1,0)+IF(L26&gt;0,1,0)</f>
        <v>5</v>
      </c>
    </row>
    <row r="27" spans="1:15" s="28" customFormat="1" ht="17.5" customHeight="1" x14ac:dyDescent="0.4">
      <c r="A27" s="35">
        <v>24</v>
      </c>
      <c r="B27" s="30" t="s">
        <v>31</v>
      </c>
      <c r="C27" s="31" t="s">
        <v>26</v>
      </c>
      <c r="D27" s="30">
        <v>164</v>
      </c>
      <c r="E27" s="30">
        <v>186</v>
      </c>
      <c r="F27" s="30">
        <v>205</v>
      </c>
      <c r="G27" s="30">
        <v>149</v>
      </c>
      <c r="H27" s="30">
        <v>190</v>
      </c>
      <c r="I27" s="30">
        <v>151</v>
      </c>
      <c r="J27" s="30">
        <v>212</v>
      </c>
      <c r="K27" s="30"/>
      <c r="L27" s="30"/>
      <c r="M27" s="36">
        <f>AVERAGE(D27:L27)</f>
        <v>179.57142857142858</v>
      </c>
      <c r="N27" s="37">
        <f>AVERAGE(LARGE(D27:L27,1),LARGE(D27:L27,2),LARGE(D27:L27,3),LARGE(D27:L27,4),LARGE(D27:L27,5))</f>
        <v>191.4</v>
      </c>
      <c r="O27" s="50">
        <f>IF(D27&gt;0,1,0)+IF(E27&gt;0,1,0)+IF(F27&gt;0,1,0)+IF(G27&gt;0,1,0)+IF(H27&gt;0,1,0)+IF(I27&gt;0,1,0)+IF(J27&gt;0,1,0)+IF(K27&gt;0,1,0)+IF(L27&gt;0,1,0)</f>
        <v>7</v>
      </c>
    </row>
    <row r="28" spans="1:15" s="28" customFormat="1" ht="17.5" customHeight="1" x14ac:dyDescent="0.4">
      <c r="A28" s="35">
        <v>25</v>
      </c>
      <c r="B28" s="32" t="s">
        <v>68</v>
      </c>
      <c r="C28" s="31" t="s">
        <v>24</v>
      </c>
      <c r="D28" s="32"/>
      <c r="E28" s="32"/>
      <c r="F28" s="32"/>
      <c r="G28" s="32"/>
      <c r="H28" s="32">
        <v>202</v>
      </c>
      <c r="I28" s="32">
        <v>247</v>
      </c>
      <c r="J28" s="32">
        <v>239</v>
      </c>
      <c r="K28" s="32">
        <v>241</v>
      </c>
      <c r="L28" s="32"/>
      <c r="M28" s="33">
        <f>AVERAGE(D28:L28)</f>
        <v>232.25</v>
      </c>
      <c r="N28" s="34" t="e">
        <f>AVERAGE(LARGE(D28:L28,1),LARGE(D28:L28,2),LARGE(D28:L28,3),LARGE(D28:L28,4),LARGE(D28:L28,5))</f>
        <v>#NUM!</v>
      </c>
      <c r="O28" s="49">
        <f>IF(D28&gt;0,1,0)+IF(E28&gt;0,1,0)+IF(F28&gt;0,1,0)+IF(G28&gt;0,1,0)+IF(H28&gt;0,1,0)+IF(I28&gt;0,1,0)+IF(J28&gt;0,1,0)+IF(K28&gt;0,1,0)+IF(L28&gt;0,1,0)</f>
        <v>4</v>
      </c>
    </row>
    <row r="29" spans="1:15" s="28" customFormat="1" ht="17.5" customHeight="1" x14ac:dyDescent="0.4">
      <c r="A29" s="35">
        <v>26</v>
      </c>
      <c r="B29" s="30" t="s">
        <v>67</v>
      </c>
      <c r="C29" s="31" t="s">
        <v>9</v>
      </c>
      <c r="D29" s="30"/>
      <c r="E29" s="30"/>
      <c r="F29" s="30"/>
      <c r="G29" s="30"/>
      <c r="H29" s="30">
        <v>219</v>
      </c>
      <c r="I29" s="30">
        <v>215</v>
      </c>
      <c r="J29" s="30">
        <v>229</v>
      </c>
      <c r="K29" s="30">
        <v>234</v>
      </c>
      <c r="L29" s="30"/>
      <c r="M29" s="36">
        <f>AVERAGE(D29:L29)</f>
        <v>224.25</v>
      </c>
      <c r="N29" s="37" t="e">
        <f>AVERAGE(LARGE(D29:L29,1),LARGE(D29:L29,2),LARGE(D29:L29,3),LARGE(D29:L29,4),LARGE(D29:L29,5))</f>
        <v>#NUM!</v>
      </c>
      <c r="O29" s="50">
        <f>IF(D29&gt;0,1,0)+IF(E29&gt;0,1,0)+IF(F29&gt;0,1,0)+IF(G29&gt;0,1,0)+IF(H29&gt;0,1,0)+IF(I29&gt;0,1,0)+IF(J29&gt;0,1,0)+IF(K29&gt;0,1,0)+IF(L29&gt;0,1,0)</f>
        <v>4</v>
      </c>
    </row>
    <row r="30" spans="1:15" s="28" customFormat="1" ht="17.5" customHeight="1" x14ac:dyDescent="0.4">
      <c r="A30" s="90">
        <v>27</v>
      </c>
      <c r="B30" s="91" t="s">
        <v>65</v>
      </c>
      <c r="C30" s="92" t="s">
        <v>24</v>
      </c>
      <c r="D30" s="91"/>
      <c r="E30" s="91"/>
      <c r="F30" s="91"/>
      <c r="G30" s="91">
        <v>236</v>
      </c>
      <c r="H30" s="91"/>
      <c r="I30" s="91">
        <v>211</v>
      </c>
      <c r="J30" s="91">
        <v>228</v>
      </c>
      <c r="K30" s="91"/>
      <c r="L30" s="91"/>
      <c r="M30" s="93">
        <f>AVERAGE(D30:L30)</f>
        <v>225</v>
      </c>
      <c r="N30" s="94" t="e">
        <f>AVERAGE(LARGE(D30:L30,1),LARGE(D30:L30,2),LARGE(D30:L30,3),LARGE(D30:L30,4),LARGE(D30:L30,5))</f>
        <v>#NUM!</v>
      </c>
      <c r="O30" s="95">
        <f>IF(D30&gt;0,1,0)+IF(E30&gt;0,1,0)+IF(F30&gt;0,1,0)+IF(G30&gt;0,1,0)+IF(H30&gt;0,1,0)+IF(I30&gt;0,1,0)+IF(J30&gt;0,1,0)+IF(K30&gt;0,1,0)+IF(L30&gt;0,1,0)</f>
        <v>3</v>
      </c>
    </row>
    <row r="31" spans="1:15" s="28" customFormat="1" ht="17.5" customHeight="1" x14ac:dyDescent="0.4">
      <c r="A31" s="35">
        <v>28</v>
      </c>
      <c r="B31" s="32" t="s">
        <v>34</v>
      </c>
      <c r="C31" s="31" t="s">
        <v>24</v>
      </c>
      <c r="D31" s="32">
        <v>217</v>
      </c>
      <c r="E31" s="32">
        <v>201</v>
      </c>
      <c r="F31" s="32">
        <v>213</v>
      </c>
      <c r="G31" s="32"/>
      <c r="H31" s="32"/>
      <c r="I31" s="32"/>
      <c r="J31" s="32"/>
      <c r="K31" s="32"/>
      <c r="L31" s="32"/>
      <c r="M31" s="33">
        <f>AVERAGE(D31:L31)</f>
        <v>210.33333333333334</v>
      </c>
      <c r="N31" s="34" t="e">
        <f>AVERAGE(LARGE(D31:L31,1),LARGE(D31:L31,2),LARGE(D31:L31,3),LARGE(D31:L31,4),LARGE(D31:L31,5))</f>
        <v>#NUM!</v>
      </c>
      <c r="O31" s="49">
        <f>IF(D31&gt;0,1,0)+IF(E31&gt;0,1,0)+IF(F31&gt;0,1,0)+IF(G31&gt;0,1,0)+IF(H31&gt;0,1,0)+IF(I31&gt;0,1,0)+IF(J31&gt;0,1,0)+IF(K31&gt;0,1,0)+IF(L31&gt;0,1,0)</f>
        <v>3</v>
      </c>
    </row>
    <row r="32" spans="1:15" s="28" customFormat="1" ht="17.5" customHeight="1" x14ac:dyDescent="0.4">
      <c r="A32" s="35">
        <v>29</v>
      </c>
      <c r="B32" s="30" t="s">
        <v>52</v>
      </c>
      <c r="C32" s="31" t="s">
        <v>37</v>
      </c>
      <c r="D32" s="32">
        <v>192</v>
      </c>
      <c r="E32" s="32">
        <v>211</v>
      </c>
      <c r="F32" s="32"/>
      <c r="G32" s="32">
        <v>219</v>
      </c>
      <c r="H32" s="32"/>
      <c r="I32" s="32"/>
      <c r="J32" s="32"/>
      <c r="K32" s="32"/>
      <c r="L32" s="32"/>
      <c r="M32" s="33">
        <f>AVERAGE(D32:L32)</f>
        <v>207.33333333333334</v>
      </c>
      <c r="N32" s="34" t="e">
        <f>AVERAGE(LARGE(D32:L32,1),LARGE(D32:L32,2),LARGE(D32:L32,3),LARGE(D32:L32,4),LARGE(D32:L32,5))</f>
        <v>#NUM!</v>
      </c>
      <c r="O32" s="49">
        <f>IF(D32&gt;0,1,0)+IF(E32&gt;0,1,0)+IF(F32&gt;0,1,0)+IF(G32&gt;0,1,0)+IF(H32&gt;0,1,0)+IF(I32&gt;0,1,0)+IF(J32&gt;0,1,0)+IF(K32&gt;0,1,0)+IF(L32&gt;0,1,0)</f>
        <v>3</v>
      </c>
    </row>
    <row r="33" spans="1:16" s="28" customFormat="1" ht="17.5" customHeight="1" x14ac:dyDescent="0.4">
      <c r="A33" s="29">
        <v>30</v>
      </c>
      <c r="B33" s="30" t="s">
        <v>59</v>
      </c>
      <c r="C33" s="31" t="s">
        <v>26</v>
      </c>
      <c r="D33" s="32">
        <v>186</v>
      </c>
      <c r="E33" s="32"/>
      <c r="F33" s="32"/>
      <c r="G33" s="32"/>
      <c r="H33" s="32"/>
      <c r="I33" s="32">
        <v>172</v>
      </c>
      <c r="J33" s="32"/>
      <c r="K33" s="32">
        <v>199</v>
      </c>
      <c r="L33" s="32"/>
      <c r="M33" s="33">
        <f>AVERAGE(D33:L33)</f>
        <v>185.66666666666666</v>
      </c>
      <c r="N33" s="34" t="e">
        <f>AVERAGE(LARGE(D33:L33,1),LARGE(D33:L33,2),LARGE(D33:L33,3),LARGE(D33:L33,4),LARGE(D33:L33,5))</f>
        <v>#NUM!</v>
      </c>
      <c r="O33" s="49">
        <f>IF(D33&gt;0,1,0)+IF(E33&gt;0,1,0)+IF(F33&gt;0,1,0)+IF(G33&gt;0,1,0)+IF(H33&gt;0,1,0)+IF(I33&gt;0,1,0)+IF(J33&gt;0,1,0)+IF(K33&gt;0,1,0)+IF(L33&gt;0,1,0)</f>
        <v>3</v>
      </c>
    </row>
    <row r="34" spans="1:16" s="28" customFormat="1" ht="17.5" customHeight="1" x14ac:dyDescent="0.4">
      <c r="A34" s="29">
        <v>31</v>
      </c>
      <c r="B34" s="32" t="s">
        <v>56</v>
      </c>
      <c r="C34" s="31" t="s">
        <v>24</v>
      </c>
      <c r="D34" s="32">
        <v>237</v>
      </c>
      <c r="E34" s="32">
        <v>224</v>
      </c>
      <c r="F34" s="32"/>
      <c r="G34" s="32"/>
      <c r="H34" s="32"/>
      <c r="I34" s="32"/>
      <c r="J34" s="32"/>
      <c r="K34" s="32"/>
      <c r="L34" s="32"/>
      <c r="M34" s="33">
        <f>AVERAGE(D34:L34)</f>
        <v>230.5</v>
      </c>
      <c r="N34" s="34" t="e">
        <f>AVERAGE(LARGE(D34:L34,1),LARGE(D34:L34,2),LARGE(D34:L34,3),LARGE(D34:L34,4),LARGE(D34:L34,5))</f>
        <v>#NUM!</v>
      </c>
      <c r="O34" s="49">
        <f>IF(D34&gt;0,1,0)+IF(E34&gt;0,1,0)+IF(F34&gt;0,1,0)+IF(G34&gt;0,1,0)+IF(H34&gt;0,1,0)+IF(I34&gt;0,1,0)+IF(J34&gt;0,1,0)+IF(K34&gt;0,1,0)+IF(L34&gt;0,1,0)</f>
        <v>2</v>
      </c>
    </row>
    <row r="35" spans="1:16" s="28" customFormat="1" ht="17.5" customHeight="1" x14ac:dyDescent="0.4">
      <c r="A35" s="29">
        <v>32</v>
      </c>
      <c r="B35" s="32" t="s">
        <v>60</v>
      </c>
      <c r="C35" s="31" t="s">
        <v>22</v>
      </c>
      <c r="D35" s="32"/>
      <c r="E35" s="32"/>
      <c r="F35" s="32"/>
      <c r="G35" s="32"/>
      <c r="H35" s="32"/>
      <c r="I35" s="32"/>
      <c r="J35" s="32"/>
      <c r="K35" s="32">
        <v>220</v>
      </c>
      <c r="L35" s="32"/>
      <c r="M35" s="33">
        <f>AVERAGE(D35:L35)</f>
        <v>220</v>
      </c>
      <c r="N35" s="34" t="e">
        <f>AVERAGE(LARGE(D35:L35,1),LARGE(D35:L35,2),LARGE(D35:L35,3),LARGE(D35:L35,4),LARGE(D35:L35,5))</f>
        <v>#NUM!</v>
      </c>
      <c r="O35" s="49">
        <f>IF(D35&gt;0,1,0)+IF(E35&gt;0,1,0)+IF(F35&gt;0,1,0)+IF(G35&gt;0,1,0)+IF(H35&gt;0,1,0)+IF(I35&gt;0,1,0)+IF(J35&gt;0,1,0)+IF(K35&gt;0,1,0)+IF(L35&gt;0,1,0)</f>
        <v>1</v>
      </c>
    </row>
    <row r="36" spans="1:16" s="28" customFormat="1" ht="17.5" customHeight="1" x14ac:dyDescent="0.4">
      <c r="A36" s="29">
        <v>33</v>
      </c>
      <c r="B36" s="32" t="s">
        <v>61</v>
      </c>
      <c r="C36" s="31" t="s">
        <v>27</v>
      </c>
      <c r="D36" s="32">
        <v>207</v>
      </c>
      <c r="E36" s="32"/>
      <c r="F36" s="32"/>
      <c r="G36" s="32"/>
      <c r="H36" s="32"/>
      <c r="I36" s="32"/>
      <c r="J36" s="32"/>
      <c r="K36" s="32"/>
      <c r="L36" s="32"/>
      <c r="M36" s="33">
        <f>AVERAGE(D36:L36)</f>
        <v>207</v>
      </c>
      <c r="N36" s="34" t="e">
        <f>AVERAGE(LARGE(D36:L36,1),LARGE(D36:L36,2),LARGE(D36:L36,3),LARGE(D36:L36,4),LARGE(D36:L36,5))</f>
        <v>#NUM!</v>
      </c>
      <c r="O36" s="49">
        <f>IF(D36&gt;0,1,0)+IF(E36&gt;0,1,0)+IF(F36&gt;0,1,0)+IF(G36&gt;0,1,0)+IF(H36&gt;0,1,0)+IF(I36&gt;0,1,0)+IF(J36&gt;0,1,0)+IF(K36&gt;0,1,0)+IF(L36&gt;0,1,0)</f>
        <v>1</v>
      </c>
    </row>
    <row r="37" spans="1:16" s="28" customFormat="1" ht="17.5" customHeight="1" x14ac:dyDescent="0.4">
      <c r="A37" s="29">
        <v>34</v>
      </c>
      <c r="B37" s="32" t="s">
        <v>28</v>
      </c>
      <c r="C37" s="31" t="s">
        <v>22</v>
      </c>
      <c r="D37" s="32">
        <v>180</v>
      </c>
      <c r="E37" s="32"/>
      <c r="F37" s="32"/>
      <c r="G37" s="32"/>
      <c r="H37" s="32"/>
      <c r="I37" s="32"/>
      <c r="J37" s="32"/>
      <c r="K37" s="32"/>
      <c r="L37" s="32"/>
      <c r="M37" s="33">
        <f>AVERAGE(D37:L37)</f>
        <v>180</v>
      </c>
      <c r="N37" s="34" t="e">
        <f>AVERAGE(LARGE(D37:L37,1),LARGE(D37:L37,2),LARGE(D37:L37,3),LARGE(D37:L37,4),LARGE(D37:L37,5))</f>
        <v>#NUM!</v>
      </c>
      <c r="O37" s="49">
        <f>IF(D37&gt;0,1,0)+IF(E37&gt;0,1,0)+IF(F37&gt;0,1,0)+IF(G37&gt;0,1,0)+IF(H37&gt;0,1,0)+IF(I37&gt;0,1,0)+IF(J37&gt;0,1,0)+IF(K37&gt;0,1,0)+IF(L37&gt;0,1,0)</f>
        <v>1</v>
      </c>
    </row>
    <row r="38" spans="1:16" s="28" customFormat="1" ht="17.5" customHeight="1" x14ac:dyDescent="0.4">
      <c r="A38" s="29">
        <v>35</v>
      </c>
      <c r="B38" s="32" t="s">
        <v>63</v>
      </c>
      <c r="C38" s="31" t="s">
        <v>37</v>
      </c>
      <c r="D38" s="32"/>
      <c r="E38" s="32"/>
      <c r="F38" s="32">
        <v>159</v>
      </c>
      <c r="G38" s="32"/>
      <c r="H38" s="32"/>
      <c r="I38" s="32"/>
      <c r="J38" s="32"/>
      <c r="K38" s="32"/>
      <c r="L38" s="32"/>
      <c r="M38" s="33">
        <f>AVERAGE(D38:L38)</f>
        <v>159</v>
      </c>
      <c r="N38" s="34" t="e">
        <f>AVERAGE(LARGE(D38:L38,1),LARGE(D38:L38,2),LARGE(D38:L38,3),LARGE(D38:L38,4),LARGE(D38:L38,5))</f>
        <v>#NUM!</v>
      </c>
      <c r="O38" s="49">
        <f>IF(D38&gt;0,1,0)+IF(E38&gt;0,1,0)+IF(F38&gt;0,1,0)+IF(G38&gt;0,1,0)+IF(H38&gt;0,1,0)+IF(I38&gt;0,1,0)+IF(J38&gt;0,1,0)+IF(K38&gt;0,1,0)+IF(L38&gt;0,1,0)</f>
        <v>1</v>
      </c>
    </row>
    <row r="39" spans="1:16" s="28" customFormat="1" ht="17.5" customHeight="1" x14ac:dyDescent="0.4">
      <c r="A39" s="29">
        <v>36</v>
      </c>
      <c r="B39" s="32"/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3" t="e">
        <f t="shared" ref="M39:M40" si="0">AVERAGE(D39:L39)</f>
        <v>#DIV/0!</v>
      </c>
      <c r="N39" s="34" t="e">
        <f t="shared" ref="N39:N40" si="1">AVERAGE(LARGE(D39:L39,1),LARGE(D39:L39,2),LARGE(D39:L39,3),LARGE(D39:L39,4),LARGE(D39:L39,5))</f>
        <v>#NUM!</v>
      </c>
      <c r="O39" s="49">
        <f t="shared" ref="O39:O40" si="2">IF(D39&gt;0,1,0)+IF(E39&gt;0,1,0)+IF(F39&gt;0,1,0)+IF(G39&gt;0,1,0)+IF(H39&gt;0,1,0)+IF(I39&gt;0,1,0)+IF(J39&gt;0,1,0)+IF(K39&gt;0,1,0)+IF(L39&gt;0,1,0)</f>
        <v>0</v>
      </c>
    </row>
    <row r="40" spans="1:16" s="28" customFormat="1" ht="17.5" customHeight="1" thickBot="1" x14ac:dyDescent="0.45">
      <c r="A40" s="39">
        <v>36</v>
      </c>
      <c r="B40" s="40"/>
      <c r="C40" s="41"/>
      <c r="D40" s="40"/>
      <c r="E40" s="40"/>
      <c r="F40" s="40"/>
      <c r="G40" s="40"/>
      <c r="H40" s="40"/>
      <c r="I40" s="40"/>
      <c r="J40" s="40"/>
      <c r="K40" s="40"/>
      <c r="L40" s="40"/>
      <c r="M40" s="42" t="e">
        <f t="shared" si="0"/>
        <v>#DIV/0!</v>
      </c>
      <c r="N40" s="43" t="e">
        <f t="shared" si="1"/>
        <v>#NUM!</v>
      </c>
      <c r="O40" s="51">
        <f t="shared" si="2"/>
        <v>0</v>
      </c>
    </row>
    <row r="41" spans="1:16" ht="25.4" customHeight="1" x14ac:dyDescent="0.4">
      <c r="A41" s="44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52"/>
      <c r="P41"/>
    </row>
    <row r="42" spans="1:16" ht="14.6" x14ac:dyDescent="0.4">
      <c r="A42" s="45"/>
    </row>
    <row r="43" spans="1:16" ht="14.6" x14ac:dyDescent="0.4">
      <c r="A43" s="45"/>
    </row>
  </sheetData>
  <sortState xmlns:xlrd2="http://schemas.microsoft.com/office/spreadsheetml/2017/richdata2" ref="B35:O38">
    <sortCondition descending="1" ref="M35:M38"/>
  </sortState>
  <mergeCells count="1">
    <mergeCell ref="A1:O1"/>
  </mergeCells>
  <conditionalFormatting sqref="D25:G25">
    <cfRule type="top10" dxfId="65" priority="150" rank="5"/>
  </conditionalFormatting>
  <conditionalFormatting sqref="D4:I4 K4:L4 J4:J5">
    <cfRule type="top10" dxfId="64" priority="420" rank="5"/>
  </conditionalFormatting>
  <conditionalFormatting sqref="D5:I5 K5:L5">
    <cfRule type="top10" dxfId="63" priority="2" rank="5"/>
  </conditionalFormatting>
  <conditionalFormatting sqref="D6:L6">
    <cfRule type="top10" dxfId="62" priority="397" rank="5"/>
  </conditionalFormatting>
  <conditionalFormatting sqref="D7:L7">
    <cfRule type="top10" dxfId="61" priority="415" rank="5"/>
  </conditionalFormatting>
  <conditionalFormatting sqref="D8:L9">
    <cfRule type="top10" dxfId="60" priority="416" rank="5"/>
  </conditionalFormatting>
  <conditionalFormatting sqref="D10:L10">
    <cfRule type="top10" dxfId="59" priority="398" rank="5"/>
  </conditionalFormatting>
  <conditionalFormatting sqref="D11:L11">
    <cfRule type="top10" dxfId="58" priority="424" rank="5"/>
  </conditionalFormatting>
  <conditionalFormatting sqref="D11:L12 D22:L23 D26:L26">
    <cfRule type="top10" dxfId="57" priority="426" rank="5"/>
  </conditionalFormatting>
  <conditionalFormatting sqref="D11:L12">
    <cfRule type="top10" dxfId="56" priority="400" rank="5"/>
  </conditionalFormatting>
  <conditionalFormatting sqref="D12:L12">
    <cfRule type="top10" dxfId="55" priority="399" rank="5"/>
  </conditionalFormatting>
  <conditionalFormatting sqref="D13:L13">
    <cfRule type="top10" dxfId="54" priority="391" rank="5"/>
  </conditionalFormatting>
  <conditionalFormatting sqref="D14:L14">
    <cfRule type="top10" dxfId="53" priority="401" rank="5"/>
  </conditionalFormatting>
  <conditionalFormatting sqref="D15:L15">
    <cfRule type="top10" dxfId="52" priority="402" rank="5"/>
  </conditionalFormatting>
  <conditionalFormatting sqref="D16:L16">
    <cfRule type="top10" dxfId="51" priority="414" rank="5"/>
  </conditionalFormatting>
  <conditionalFormatting sqref="D17:L17">
    <cfRule type="top10" dxfId="50" priority="403" rank="5"/>
  </conditionalFormatting>
  <conditionalFormatting sqref="D18:L18">
    <cfRule type="top10" dxfId="49" priority="404" rank="5"/>
  </conditionalFormatting>
  <conditionalFormatting sqref="D19:L19">
    <cfRule type="top10" dxfId="48" priority="410" rank="5"/>
    <cfRule type="top10" dxfId="47" priority="409" rank="5"/>
    <cfRule type="top10" dxfId="46" priority="408" rank="5"/>
  </conditionalFormatting>
  <conditionalFormatting sqref="D20:L20">
    <cfRule type="top10" dxfId="45" priority="406" rank="5"/>
    <cfRule type="top10" dxfId="44" priority="407" rank="5"/>
    <cfRule type="top10" dxfId="43" priority="405" rank="5"/>
  </conditionalFormatting>
  <conditionalFormatting sqref="D21:L21">
    <cfRule type="top10" dxfId="42" priority="413" rank="5"/>
    <cfRule type="top10" dxfId="41" priority="412" rank="5"/>
    <cfRule type="top10" dxfId="40" priority="411" rank="5"/>
  </conditionalFormatting>
  <conditionalFormatting sqref="D22:L22">
    <cfRule type="top10" dxfId="39" priority="393" rank="5"/>
    <cfRule type="top10" dxfId="38" priority="394" rank="5"/>
  </conditionalFormatting>
  <conditionalFormatting sqref="D23:L23">
    <cfRule type="top10" dxfId="37" priority="392" rank="5"/>
  </conditionalFormatting>
  <conditionalFormatting sqref="D24:L24">
    <cfRule type="top10" dxfId="36" priority="423" rank="5"/>
  </conditionalFormatting>
  <conditionalFormatting sqref="D25:L25">
    <cfRule type="top10" dxfId="35" priority="396" rank="5"/>
  </conditionalFormatting>
  <conditionalFormatting sqref="D26:L26">
    <cfRule type="top10" dxfId="34" priority="425" rank="5"/>
  </conditionalFormatting>
  <conditionalFormatting sqref="D27:L27">
    <cfRule type="top10" dxfId="33" priority="421" rank="5"/>
  </conditionalFormatting>
  <conditionalFormatting sqref="D28:L40">
    <cfRule type="top10" dxfId="32" priority="430" rank="5"/>
  </conditionalFormatting>
  <conditionalFormatting sqref="M4:N24 M27:N40">
    <cfRule type="containsErrors" dxfId="31" priority="42">
      <formula>ISERROR(M4)</formula>
    </cfRule>
  </conditionalFormatting>
  <conditionalFormatting sqref="M25:N26">
    <cfRule type="containsErrors" dxfId="30" priority="138">
      <formula>ISERROR(M25)</formula>
    </cfRule>
  </conditionalFormatting>
  <conditionalFormatting sqref="N4">
    <cfRule type="top10" dxfId="29" priority="67" rank="5"/>
  </conditionalFormatting>
  <conditionalFormatting sqref="N4:N24 N27:N40">
    <cfRule type="containsText" dxfId="28" priority="44" operator="containsText" text="#ČÍSLO!">
      <formula>NOT(ISERROR(SEARCH("#ČÍSLO!",N4)))</formula>
    </cfRule>
  </conditionalFormatting>
  <conditionalFormatting sqref="N5">
    <cfRule type="top10" dxfId="27" priority="1" rank="5"/>
  </conditionalFormatting>
  <conditionalFormatting sqref="N6">
    <cfRule type="top10" dxfId="26" priority="95" rank="5"/>
  </conditionalFormatting>
  <conditionalFormatting sqref="N7">
    <cfRule type="top10" dxfId="25" priority="79" rank="5"/>
  </conditionalFormatting>
  <conditionalFormatting sqref="N7:N10">
    <cfRule type="containsErrors" dxfId="24" priority="73">
      <formula>ISERROR(N7)</formula>
    </cfRule>
  </conditionalFormatting>
  <conditionalFormatting sqref="N8:N9">
    <cfRule type="top10" dxfId="23" priority="75" rank="5"/>
  </conditionalFormatting>
  <conditionalFormatting sqref="N10">
    <cfRule type="top10" dxfId="22" priority="99" rank="5"/>
  </conditionalFormatting>
  <conditionalFormatting sqref="N11">
    <cfRule type="top10" dxfId="21" priority="142" rank="5"/>
  </conditionalFormatting>
  <conditionalFormatting sqref="N12">
    <cfRule type="top10" dxfId="20" priority="103" rank="5"/>
  </conditionalFormatting>
  <conditionalFormatting sqref="N12:N14">
    <cfRule type="containsErrors" dxfId="19" priority="101">
      <formula>ISERROR(N12)</formula>
    </cfRule>
  </conditionalFormatting>
  <conditionalFormatting sqref="N13">
    <cfRule type="top10" dxfId="18" priority="107" rank="5"/>
  </conditionalFormatting>
  <conditionalFormatting sqref="N14">
    <cfRule type="top10" dxfId="17" priority="111" rank="5"/>
  </conditionalFormatting>
  <conditionalFormatting sqref="N15">
    <cfRule type="top10" dxfId="16" priority="115" rank="5"/>
  </conditionalFormatting>
  <conditionalFormatting sqref="N16">
    <cfRule type="top10" dxfId="15" priority="83" rank="5"/>
  </conditionalFormatting>
  <conditionalFormatting sqref="N16:N19">
    <cfRule type="containsErrors" dxfId="14" priority="81">
      <formula>ISERROR(N16)</formula>
    </cfRule>
  </conditionalFormatting>
  <conditionalFormatting sqref="N17">
    <cfRule type="top10" dxfId="13" priority="119" rank="5"/>
  </conditionalFormatting>
  <conditionalFormatting sqref="N18">
    <cfRule type="top10" dxfId="12" priority="123" rank="5"/>
  </conditionalFormatting>
  <conditionalFormatting sqref="N19">
    <cfRule type="top10" dxfId="11" priority="127" rank="5"/>
  </conditionalFormatting>
  <conditionalFormatting sqref="N20">
    <cfRule type="top10" dxfId="10" priority="131" rank="5"/>
  </conditionalFormatting>
  <conditionalFormatting sqref="N21">
    <cfRule type="top10" dxfId="9" priority="87" rank="5"/>
    <cfRule type="containsErrors" dxfId="8" priority="85">
      <formula>ISERROR(N21)</formula>
    </cfRule>
  </conditionalFormatting>
  <conditionalFormatting sqref="N24">
    <cfRule type="top10" dxfId="7" priority="54" rank="5"/>
    <cfRule type="containsErrors" dxfId="6" priority="52">
      <formula>ISERROR(N24)</formula>
    </cfRule>
  </conditionalFormatting>
  <conditionalFormatting sqref="N25">
    <cfRule type="top10" dxfId="5" priority="141" rank="5"/>
    <cfRule type="top10" dxfId="4" priority="132" rank="5"/>
  </conditionalFormatting>
  <conditionalFormatting sqref="N25:N26">
    <cfRule type="containsText" dxfId="3" priority="140" operator="containsText" text="#ČÍSLO!">
      <formula>NOT(ISERROR(SEARCH("#ČÍSLO!",N25)))</formula>
    </cfRule>
  </conditionalFormatting>
  <conditionalFormatting sqref="N26 N22:N23">
    <cfRule type="top10" dxfId="2" priority="143" rank="5"/>
  </conditionalFormatting>
  <conditionalFormatting sqref="N27">
    <cfRule type="top10" dxfId="1" priority="63" rank="5"/>
  </conditionalFormatting>
  <conditionalFormatting sqref="N28:N40">
    <cfRule type="top10" dxfId="0" priority="144" rank="5"/>
  </conditionalFormatting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  <headerFooter>
    <oddHeader>&amp;C&amp;"-,Tučné"&amp;14Plzeňská liga neregistrovaných - sezóna 2025 - 2026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13</vt:i4>
      </vt:variant>
    </vt:vector>
  </HeadingPairs>
  <TitlesOfParts>
    <vt:vector size="15" baseType="lpstr">
      <vt:lpstr>Družstva</vt:lpstr>
      <vt:lpstr>Jednotlivci</vt:lpstr>
      <vt:lpstr>čtvrté_kolo</vt:lpstr>
      <vt:lpstr>druhé_kolo</vt:lpstr>
      <vt:lpstr>Družstva!Oblast_tisku</vt:lpstr>
      <vt:lpstr>orvní_kolo</vt:lpstr>
      <vt:lpstr>osmé_kolo</vt:lpstr>
      <vt:lpstr>páté_kolo</vt:lpstr>
      <vt:lpstr>prvni_kolo</vt:lpstr>
      <vt:lpstr>první_kolo</vt:lpstr>
      <vt:lpstr>sedmé_kolo</vt:lpstr>
      <vt:lpstr>Součet_bodů</vt:lpstr>
      <vt:lpstr>Součet_kuželek</vt:lpstr>
      <vt:lpstr>šesté_kolo</vt:lpstr>
      <vt:lpstr>třetí_kolo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Barbora</dc:creator>
  <cp:lastModifiedBy>Barbora Karaisová</cp:lastModifiedBy>
  <cp:lastPrinted>2026-04-22T08:21:25Z</cp:lastPrinted>
  <dcterms:created xsi:type="dcterms:W3CDTF">2015-01-23T18:58:51Z</dcterms:created>
  <dcterms:modified xsi:type="dcterms:W3CDTF">2026-04-23T14:20:31Z</dcterms:modified>
</cp:coreProperties>
</file>